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E:\gobierno en linea\Desktop\Gobierno Digital 2019\Contro Interno\2019\Seguimiento Mapa de Riesgos\"/>
    </mc:Choice>
  </mc:AlternateContent>
  <bookViews>
    <workbookView xWindow="0" yWindow="0" windowWidth="20490" windowHeight="8940" tabRatio="849"/>
  </bookViews>
  <sheets>
    <sheet name="Criterios analisis del riesgo" sheetId="6" r:id="rId1"/>
    <sheet name="Mapa de riesgos v2" sheetId="17" r:id="rId2"/>
    <sheet name="Hoja1" sheetId="35" state="hidden" r:id="rId3"/>
    <sheet name="2do seguimiento 2019" sheetId="38" r:id="rId4"/>
  </sheets>
  <externalReferences>
    <externalReference r:id="rId5"/>
    <externalReference r:id="rId6"/>
  </externalReferences>
  <definedNames>
    <definedName name="_xlnm._FilterDatabase" localSheetId="3" hidden="1">'2do seguimiento 2019'!$A$12:$AC$29</definedName>
    <definedName name="_xlnm._FilterDatabase" localSheetId="1" hidden="1">'Mapa de riesgos v2'!$A$12:$AG$29</definedName>
    <definedName name="_PROCESO">[1]AnálisisRC!$B$31:$B$64</definedName>
    <definedName name="Administrativa">[2]TABLA!$J$2:$J$8</definedName>
    <definedName name="clases">[2]TABLA!$F$2:$F$5</definedName>
    <definedName name="departamentos">[2]TABLA!$D$2:$D$36</definedName>
    <definedName name="Mx_Riesgo_probXimp">[1]AnálisisRC!$B$31:$F$64</definedName>
    <definedName name="nivel">[2]TABLA!$C$2:$C$3</definedName>
    <definedName name="Tipos">[2]TABLA!$G$2:$G$4</definedName>
    <definedName name="vigencia">[2]TABLA!$E$2:$E$5</definedName>
  </definedNames>
  <calcPr calcId="162913"/>
</workbook>
</file>

<file path=xl/calcChain.xml><?xml version="1.0" encoding="utf-8"?>
<calcChain xmlns="http://schemas.openxmlformats.org/spreadsheetml/2006/main">
  <c r="AR29" i="38" l="1"/>
  <c r="AS29" i="38" s="1"/>
  <c r="AR28" i="38"/>
  <c r="AS28" i="38" s="1"/>
  <c r="AR27" i="38"/>
  <c r="AS27" i="38" s="1"/>
  <c r="AR26" i="38"/>
  <c r="AS26" i="38" s="1"/>
  <c r="AR25" i="38"/>
  <c r="AS25" i="38" s="1"/>
  <c r="AR24" i="38"/>
  <c r="AS24" i="38" s="1"/>
  <c r="AR23" i="38"/>
  <c r="AS23" i="38" s="1"/>
  <c r="AR22" i="38"/>
  <c r="AS22" i="38" s="1"/>
  <c r="AR21" i="38"/>
  <c r="AS21" i="38" s="1"/>
  <c r="AR20" i="38"/>
  <c r="AS20" i="38" s="1"/>
  <c r="AR19" i="38"/>
  <c r="AS19" i="38" s="1"/>
  <c r="AR18" i="38"/>
  <c r="AS18" i="38" s="1"/>
  <c r="AR17" i="38"/>
  <c r="AS17" i="38" s="1"/>
  <c r="AR16" i="38"/>
  <c r="AS16" i="38" s="1"/>
  <c r="Z29" i="38"/>
  <c r="P29" i="38"/>
  <c r="Q29" i="38" s="1"/>
  <c r="I29" i="38"/>
  <c r="Y28" i="38"/>
  <c r="Z28" i="38" s="1"/>
  <c r="P28" i="38"/>
  <c r="Q28" i="38" s="1"/>
  <c r="I28" i="38"/>
  <c r="Y27" i="38"/>
  <c r="Z27" i="38" s="1"/>
  <c r="P27" i="38"/>
  <c r="Q27" i="38" s="1"/>
  <c r="I27" i="38"/>
  <c r="Y26" i="38"/>
  <c r="Z26" i="38" s="1"/>
  <c r="P26" i="38"/>
  <c r="Q26" i="38" s="1"/>
  <c r="I26" i="38"/>
  <c r="Y25" i="38"/>
  <c r="Z25" i="38" s="1"/>
  <c r="P25" i="38"/>
  <c r="Q25" i="38" s="1"/>
  <c r="I25" i="38"/>
  <c r="Y24" i="38"/>
  <c r="Z24" i="38" s="1"/>
  <c r="P24" i="38"/>
  <c r="Q24" i="38" s="1"/>
  <c r="I24" i="38"/>
  <c r="Y23" i="38"/>
  <c r="Z23" i="38" s="1"/>
  <c r="P23" i="38"/>
  <c r="Q23" i="38" s="1"/>
  <c r="I23" i="38"/>
  <c r="Y22" i="38"/>
  <c r="Z22" i="38" s="1"/>
  <c r="P22" i="38"/>
  <c r="Q22" i="38" s="1"/>
  <c r="I22" i="38"/>
  <c r="Y21" i="38"/>
  <c r="Z21" i="38" s="1"/>
  <c r="P21" i="38"/>
  <c r="Q21" i="38" s="1"/>
  <c r="I21" i="38"/>
  <c r="Y20" i="38"/>
  <c r="Z20" i="38" s="1"/>
  <c r="P20" i="38"/>
  <c r="Q20" i="38" s="1"/>
  <c r="I20" i="38"/>
  <c r="Y19" i="38"/>
  <c r="Z19" i="38" s="1"/>
  <c r="P19" i="38"/>
  <c r="Q19" i="38" s="1"/>
  <c r="I19" i="38"/>
  <c r="Y18" i="38"/>
  <c r="Z18" i="38" s="1"/>
  <c r="P18" i="38"/>
  <c r="Q18" i="38" s="1"/>
  <c r="I18" i="38"/>
  <c r="Y17" i="38"/>
  <c r="Z17" i="38" s="1"/>
  <c r="P17" i="38"/>
  <c r="Q17" i="38" s="1"/>
  <c r="I17" i="38"/>
  <c r="A17" i="38"/>
  <c r="A18" i="38" s="1"/>
  <c r="A19" i="38" s="1"/>
  <c r="A20" i="38" s="1"/>
  <c r="A21" i="38" s="1"/>
  <c r="A22" i="38" s="1"/>
  <c r="A23" i="38" s="1"/>
  <c r="A24" i="38" s="1"/>
  <c r="A25" i="38" s="1"/>
  <c r="A26" i="38" s="1"/>
  <c r="A27" i="38" s="1"/>
  <c r="A28" i="38" s="1"/>
  <c r="A29" i="38" s="1"/>
  <c r="Y16" i="38"/>
  <c r="Z16" i="38" s="1"/>
  <c r="P16" i="38"/>
  <c r="Q16" i="38" s="1"/>
  <c r="I16" i="38"/>
  <c r="Z29" i="17" l="1"/>
  <c r="P29" i="17"/>
  <c r="Q29" i="17" s="1"/>
  <c r="I29" i="17"/>
  <c r="Z28" i="17"/>
  <c r="Y28" i="17"/>
  <c r="Q28" i="17"/>
  <c r="P28" i="17"/>
  <c r="I28" i="17"/>
  <c r="Y27" i="17"/>
  <c r="Z27" i="17" s="1"/>
  <c r="P27" i="17"/>
  <c r="Q27" i="17" s="1"/>
  <c r="I27" i="17"/>
  <c r="Z26" i="17"/>
  <c r="Y26" i="17"/>
  <c r="Q26" i="17"/>
  <c r="P26" i="17"/>
  <c r="I26" i="17"/>
  <c r="Y25" i="17"/>
  <c r="Z25" i="17" s="1"/>
  <c r="P25" i="17"/>
  <c r="Q25" i="17" s="1"/>
  <c r="I25" i="17"/>
  <c r="Z24" i="17"/>
  <c r="Y24" i="17"/>
  <c r="Q24" i="17"/>
  <c r="P24" i="17"/>
  <c r="I24" i="17"/>
  <c r="Y23" i="17"/>
  <c r="Z23" i="17" s="1"/>
  <c r="P23" i="17"/>
  <c r="Q23" i="17" s="1"/>
  <c r="I23" i="17"/>
  <c r="Z22" i="17"/>
  <c r="Y22" i="17"/>
  <c r="Q22" i="17"/>
  <c r="P22" i="17"/>
  <c r="I22" i="17"/>
  <c r="Y21" i="17"/>
  <c r="Z21" i="17" s="1"/>
  <c r="P21" i="17"/>
  <c r="Q21" i="17" s="1"/>
  <c r="I21" i="17"/>
  <c r="Z20" i="17"/>
  <c r="Y20" i="17"/>
  <c r="Q20" i="17"/>
  <c r="P20" i="17"/>
  <c r="I20" i="17"/>
  <c r="Y19" i="17"/>
  <c r="Z19" i="17" s="1"/>
  <c r="P19" i="17"/>
  <c r="Q19" i="17" s="1"/>
  <c r="I19" i="17"/>
  <c r="Z18" i="17"/>
  <c r="Y18" i="17"/>
  <c r="Q18" i="17"/>
  <c r="P18" i="17"/>
  <c r="I18" i="17"/>
  <c r="Y17" i="17"/>
  <c r="Z17" i="17" s="1"/>
  <c r="P17" i="17"/>
  <c r="Q17" i="17" s="1"/>
  <c r="I17" i="17"/>
  <c r="A17" i="17"/>
  <c r="A18" i="17" s="1"/>
  <c r="A19" i="17" s="1"/>
  <c r="A20" i="17" s="1"/>
  <c r="A21" i="17" s="1"/>
  <c r="A22" i="17" s="1"/>
  <c r="A23" i="17" s="1"/>
  <c r="A24" i="17" s="1"/>
  <c r="A25" i="17" s="1"/>
  <c r="A26" i="17" s="1"/>
  <c r="A27" i="17" s="1"/>
  <c r="A28" i="17" s="1"/>
  <c r="A29" i="17" s="1"/>
  <c r="Y16" i="17"/>
  <c r="Z16" i="17" s="1"/>
  <c r="P16" i="17"/>
  <c r="Q16" i="17" s="1"/>
  <c r="I16" i="17"/>
</calcChain>
</file>

<file path=xl/comments1.xml><?xml version="1.0" encoding="utf-8"?>
<comments xmlns="http://schemas.openxmlformats.org/spreadsheetml/2006/main">
  <authors>
    <author>Autor</author>
  </authors>
  <commentList>
    <comment ref="AD12" authorId="0" shapeId="0">
      <text>
        <r>
          <rPr>
            <b/>
            <sz val="9"/>
            <color indexed="81"/>
            <rFont val="Tahoma"/>
            <family val="2"/>
          </rPr>
          <t>INDIQUE EL RESPONSABLE DE LA ACTIVIDAD</t>
        </r>
      </text>
    </comment>
    <comment ref="AE12" authorId="0" shapeId="0">
      <text>
        <r>
          <rPr>
            <b/>
            <sz val="12"/>
            <color indexed="81"/>
            <rFont val="Tahoma"/>
            <family val="2"/>
          </rPr>
          <t>DILIGENCIAMIENTO EXCLUSIVO OFICNA DE PLANEACIÓN, MERCADEO Y SISTEMAS DE INFORMACIÓN
Opcion de respuesta:
Asignado: 15
No asignado: 0</t>
        </r>
      </text>
    </comment>
    <comment ref="AF12" authorId="0" shapeId="0">
      <text>
        <r>
          <rPr>
            <b/>
            <sz val="9"/>
            <color indexed="81"/>
            <rFont val="Tahoma"/>
            <family val="2"/>
          </rPr>
          <t>INDIQUE EL CARGO DEL RESPONSABLE</t>
        </r>
      </text>
    </comment>
    <comment ref="AG12" authorId="0" shapeId="0">
      <text>
        <r>
          <rPr>
            <b/>
            <sz val="12"/>
            <color indexed="81"/>
            <rFont val="Tahoma"/>
            <family val="2"/>
          </rPr>
          <t>DILIGENCIAMIENTO EXCLUSIVO OFICINA DE PLANEACIÓN Y MERCADEO
Opcion de respuesta:
Adecuado: 15
Inadecuado: 0</t>
        </r>
      </text>
    </comment>
    <comment ref="AH12" authorId="0" shapeId="0">
      <text>
        <r>
          <rPr>
            <b/>
            <sz val="9"/>
            <color indexed="81"/>
            <rFont val="Tahoma"/>
            <family val="2"/>
          </rPr>
          <t>INDIQUE LA PERIODICIDAD CON QUE SE REALIZA SEGUIMIENTO PARA VERIFICAR EL CUMPLIMIENTO</t>
        </r>
      </text>
    </comment>
    <comment ref="AI12" authorId="0" shapeId="0">
      <text>
        <r>
          <rPr>
            <b/>
            <sz val="12"/>
            <color indexed="81"/>
            <rFont val="Tahoma"/>
            <family val="2"/>
          </rPr>
          <t>DILIGENCIAMIENTO EXCLUSIVO OFICINA DE PLANEACIÓN Y MERCADEO
Oportuna: 15
Inoportuna: 0</t>
        </r>
      </text>
    </comment>
    <comment ref="AJ12" authorId="0" shapeId="0">
      <text>
        <r>
          <rPr>
            <b/>
            <sz val="9"/>
            <color indexed="81"/>
            <rFont val="Tahoma"/>
            <family val="2"/>
          </rPr>
          <t>INDIQUE EL PROPÓSITO PARA EL CUAL SE ESTABLECIO EL CONTROL</t>
        </r>
        <r>
          <rPr>
            <sz val="9"/>
            <color indexed="81"/>
            <rFont val="Tahoma"/>
            <family val="2"/>
          </rPr>
          <t xml:space="preserve">
</t>
        </r>
      </text>
    </comment>
    <comment ref="AK12" authorId="0" shapeId="0">
      <text>
        <r>
          <rPr>
            <b/>
            <sz val="12"/>
            <color indexed="81"/>
            <rFont val="Tahoma"/>
            <family val="2"/>
          </rPr>
          <t>DILIGENCIAMIENTO EXCLUSIVO DE LA OFICINA DE PLANEACIÓN Y MERCADEO
Prevenir: 15
Detectar: 10
No es control: 0</t>
        </r>
      </text>
    </comment>
    <comment ref="AL12" authorId="0" shapeId="0">
      <text>
        <r>
          <rPr>
            <b/>
            <sz val="9"/>
            <color indexed="81"/>
            <rFont val="Tahoma"/>
            <family val="2"/>
          </rPr>
          <t>INDIQUE COMO VA A CUMPLIR CON LA ACTIVIDAD</t>
        </r>
        <r>
          <rPr>
            <sz val="9"/>
            <color indexed="81"/>
            <rFont val="Tahoma"/>
            <family val="2"/>
          </rPr>
          <t xml:space="preserve">
</t>
        </r>
      </text>
    </comment>
    <comment ref="AM12" authorId="0" shapeId="0">
      <text>
        <r>
          <rPr>
            <b/>
            <sz val="12"/>
            <color indexed="81"/>
            <rFont val="Tahoma"/>
            <family val="2"/>
          </rPr>
          <t>DILIGENCIAMIENTO EXCLUSIVO DE LA OFICINA DE PLANEACIÓN, MERCADEO Y SISTEMAS DE INFORMACIÓN
confiable: 15
No confiable: 0</t>
        </r>
      </text>
    </comment>
    <comment ref="AN12" authorId="0" shapeId="0">
      <text>
        <r>
          <rPr>
            <b/>
            <sz val="9"/>
            <color indexed="81"/>
            <rFont val="Tahoma"/>
            <family val="2"/>
          </rPr>
          <t>INDIQUE QUE ACCIONES SE TOMARAN EN CASO DE QUE NO SE CUMPLA LA ACTIVIDAD DE CONTROL COMO ESTÁ ESTABLECIDAD</t>
        </r>
        <r>
          <rPr>
            <sz val="9"/>
            <color indexed="81"/>
            <rFont val="Tahoma"/>
            <family val="2"/>
          </rPr>
          <t xml:space="preserve">
</t>
        </r>
      </text>
    </comment>
    <comment ref="AO12" authorId="0" shapeId="0">
      <text>
        <r>
          <rPr>
            <b/>
            <sz val="12"/>
            <color indexed="81"/>
            <rFont val="Tahoma"/>
            <family val="2"/>
          </rPr>
          <t>DILIGENCIAMIENTO EXCLUSIVO DE LA OFICINA DE PLANEACION, MERCADEO Y SISTEMAS DE INFORMACIÓN
Se investigan y resuelven oportunamente: 15
No se investigan y resuelven oportunamente: 0</t>
        </r>
      </text>
    </comment>
    <comment ref="AP12" authorId="0" shapeId="0">
      <text>
        <r>
          <rPr>
            <b/>
            <sz val="9"/>
            <color indexed="81"/>
            <rFont val="Tahoma"/>
            <family val="2"/>
          </rPr>
          <t>INDIQUE EL DOCUMENTO QUE  SOPORTARA EL CUMPLIMIENTO DE LA EJECUCIÓN DEL CONTROL</t>
        </r>
      </text>
    </comment>
    <comment ref="AQ12" authorId="0" shapeId="0">
      <text>
        <r>
          <rPr>
            <b/>
            <sz val="12"/>
            <color indexed="81"/>
            <rFont val="Tahoma"/>
            <family val="2"/>
          </rPr>
          <t>DILIGENCIAMIENTO EXCLUSIVO DE LA OFICINA DE PLANEACIÓN, MERCADEO Y SISTEMAS DE INFORMACIÓN
Completa: 10
Incompleta. 5
No existe: 0</t>
        </r>
      </text>
    </comment>
    <comment ref="AR12" authorId="0" shapeId="0">
      <text>
        <r>
          <rPr>
            <sz val="12"/>
            <color indexed="81"/>
            <rFont val="Tahoma"/>
            <family val="2"/>
          </rPr>
          <t xml:space="preserve">SUMATORIA DE LOS RESULTADOS DE ANALISIS DEL CONTROL
</t>
        </r>
      </text>
    </comment>
    <comment ref="AW12" authorId="0" shapeId="0">
      <text>
        <r>
          <rPr>
            <sz val="9"/>
            <color indexed="81"/>
            <rFont val="Tahoma"/>
            <family val="2"/>
          </rPr>
          <t xml:space="preserve">RESULTADO SE INDICA DE ACUERDO A LA  Tabla n° 07: RANGO DE CALIFICACIÓN DE LA EJECUCIÓN DEL CONTROL ESTABLECIDAD EN LA POLÍTICA DE ADMINISTRACIÓN DEL RIESGO 2019
</t>
        </r>
        <r>
          <rPr>
            <b/>
            <sz val="9"/>
            <color indexed="81"/>
            <rFont val="Tahoma"/>
            <family val="2"/>
          </rPr>
          <t>FUERTE:</t>
        </r>
        <r>
          <rPr>
            <sz val="9"/>
            <color indexed="81"/>
            <rFont val="Tahoma"/>
            <family val="2"/>
          </rPr>
          <t xml:space="preserve"> EL CONTROL SE EJECUTA DE MANERA CONSISTENTE POR PARTE DEL RESPONSABLE.
</t>
        </r>
        <r>
          <rPr>
            <b/>
            <sz val="9"/>
            <color indexed="81"/>
            <rFont val="Tahoma"/>
            <family val="2"/>
          </rPr>
          <t>MODERADO:</t>
        </r>
        <r>
          <rPr>
            <sz val="9"/>
            <color indexed="81"/>
            <rFont val="Tahoma"/>
            <family val="2"/>
          </rPr>
          <t xml:space="preserve"> EL CONTROL SE EJECUTA ALGUNAS VECES POR PARTE DEL RESPONSABLE.
</t>
        </r>
        <r>
          <rPr>
            <b/>
            <sz val="9"/>
            <color indexed="81"/>
            <rFont val="Tahoma"/>
            <family val="2"/>
          </rPr>
          <t xml:space="preserve">DÉBIL: </t>
        </r>
        <r>
          <rPr>
            <sz val="9"/>
            <color indexed="81"/>
            <rFont val="Tahoma"/>
            <family val="2"/>
          </rPr>
          <t>EL CONTROL NO SE EJECUTA POR PARTE DEL RESPONSABLE.</t>
        </r>
      </text>
    </comment>
  </commentList>
</comments>
</file>

<file path=xl/sharedStrings.xml><?xml version="1.0" encoding="utf-8"?>
<sst xmlns="http://schemas.openxmlformats.org/spreadsheetml/2006/main" count="625" uniqueCount="341">
  <si>
    <t>DEPARTAMENTO DEL GUAVIARE
EMPRESA SOCIAL DEL ESTADO HOSPITAL SAN JOSE DEL GUAVIARE
NIT. 832001966-2      CODIGO DE PRESTADOR 95  001 0 000101</t>
  </si>
  <si>
    <t>PROBABILIDAD</t>
  </si>
  <si>
    <t>NIVEL</t>
  </si>
  <si>
    <t>DESCRIPTOR</t>
  </si>
  <si>
    <t>DESCRIPCIÓN</t>
  </si>
  <si>
    <t>FRECUENCIA</t>
  </si>
  <si>
    <t>Raro</t>
  </si>
  <si>
    <t>El evento puede ocurrir solo en circunstancias excepcionales</t>
  </si>
  <si>
    <t>No se cree que el evento pueda ocurrir. Sólo podría pasar algo así en circunstancias excepcionales (cada 5 a 30 años)</t>
  </si>
  <si>
    <t>Improbable</t>
  </si>
  <si>
    <t>El evento puede ocurrir  en algún  momento.</t>
  </si>
  <si>
    <t>No se espera que ocurra o que se repita, pero potencialmente podría pasar (cada 2 a 5 años)</t>
  </si>
  <si>
    <t>Posible</t>
  </si>
  <si>
    <t>Puede ocurrir ocasionalmente. Ha ocurrido en el pasado y es posible que vuelva a pasar (cada año)</t>
  </si>
  <si>
    <t>uno a dos años</t>
  </si>
  <si>
    <t>Probable</t>
  </si>
  <si>
    <t>El evento probablemente ocurrirá en la mayoría de las circunstancias.</t>
  </si>
  <si>
    <t>Probablemente ocurrirá y se repetirá en muchas circunstancias (varias veces al año)</t>
  </si>
  <si>
    <t>Casi Seguro</t>
  </si>
  <si>
    <t>Se espera que el evento ocurra en la mayoría de las circunstancias.</t>
  </si>
  <si>
    <t>“Se espera que ocurra y se repita en cortos períodos de tiempo (todas las semanas o meses)</t>
  </si>
  <si>
    <t>IMPACTO</t>
  </si>
  <si>
    <t>Insignificante</t>
  </si>
  <si>
    <t>Gestión y corrupción: Si el hecho llegara a presentarse, tendría consecuencias o efectos mínimos sobre los procesos.</t>
  </si>
  <si>
    <t>Asistenciales: Pacientes sin daño ni aumento del nivel de cuidados o estadía</t>
  </si>
  <si>
    <t>Menor</t>
  </si>
  <si>
    <t>Gestión y corrupción: Si el hecho llegara a presentarse, tendría bajo impacto o efecto sobre los procesos.</t>
  </si>
  <si>
    <t>Asistenciales: Pacientes que requieren mayor nivel de cuidados incluyendo: Primeros auxilios, Nueva evaluación, Estudios adicionales, Derivación a otro médico</t>
  </si>
  <si>
    <t>Moderado</t>
  </si>
  <si>
    <t>Gestión y corrupción: Si el hecho llegara a presentarse, tendría mediana consecuencias o efectos sobre los procesos.</t>
  </si>
  <si>
    <t>Asistenciales: Pacientes con reducción permanente y significativa de función (sensitiva, motora, fisiológica o psicológica) no relacionada con el curso natural de la enfermedad y que difiere de la evolución esperada o que requiere aumento del tiempo de internación como consecuencia del incidente o intervención quirúrgica</t>
  </si>
  <si>
    <t>Mayor</t>
  </si>
  <si>
    <t>Gestión y corrupción: Si el hecho llegara a presentarse, tendría altas consecuencias o efectos sobre los procesos.</t>
  </si>
  <si>
    <t>Asistenciales: Pacientes con pérdida mayor y permanente de función (sensitiva, motora, fisiológica o psicológica) no relacionada con el curso natural de la enfermedad y que difiere de la evolución esperada</t>
  </si>
  <si>
    <t>Catastrófico</t>
  </si>
  <si>
    <t>Gestión y corrupción: Si el hecho llegara a presentarse, tendría desastrosas consecuencias o efectos sobre los procesos.</t>
  </si>
  <si>
    <t>Asistenciales: Muerte no relacionada con el curso natural de la enfermedad y que difiere de la evolución esperada</t>
  </si>
  <si>
    <t>Identificación del riesgo</t>
  </si>
  <si>
    <t>Valoración</t>
  </si>
  <si>
    <t>control interno</t>
  </si>
  <si>
    <t>GESTIÓN CLINICA</t>
  </si>
  <si>
    <t>ADM</t>
  </si>
  <si>
    <t>AUD CTA MED</t>
  </si>
  <si>
    <t>CALIDAD</t>
  </si>
  <si>
    <t>TH</t>
  </si>
  <si>
    <t>JURID</t>
  </si>
  <si>
    <t>ID. RIESGO</t>
  </si>
  <si>
    <t>A. Procesos / Objetivo</t>
  </si>
  <si>
    <t>B. Causa</t>
  </si>
  <si>
    <t>C. Riesgo</t>
  </si>
  <si>
    <t>D. Consecuencia</t>
  </si>
  <si>
    <t>Análisis del riesgo</t>
  </si>
  <si>
    <t>Valoración del riesgo</t>
  </si>
  <si>
    <t xml:space="preserve">O. Fecha </t>
  </si>
  <si>
    <t xml:space="preserve">Q. Responsables: </t>
  </si>
  <si>
    <t xml:space="preserve">R. Indicador: </t>
  </si>
  <si>
    <t>2.2</t>
  </si>
  <si>
    <t>Riesgo Inherente</t>
  </si>
  <si>
    <t>H. Controles</t>
  </si>
  <si>
    <t>Riesgo Residual</t>
  </si>
  <si>
    <t>Acciones asociadas al control</t>
  </si>
  <si>
    <t>E Probabilidad</t>
  </si>
  <si>
    <t>F. impacto</t>
  </si>
  <si>
    <t>G. Zona de riesgo</t>
  </si>
  <si>
    <t>I. Probabiliad</t>
  </si>
  <si>
    <t>J. Impacto</t>
  </si>
  <si>
    <t>K. Zona de riesgo</t>
  </si>
  <si>
    <t>L  Periodo de ejecución</t>
  </si>
  <si>
    <t>M. Acciones</t>
  </si>
  <si>
    <t xml:space="preserve">N. Registro: </t>
  </si>
  <si>
    <t>Gestión de talento humano</t>
  </si>
  <si>
    <t xml:space="preserve">* Falta de control en el manejo de la información solicitada
* Falta de principios y ética profesional
* Falta de oportunidad de verificación de información
* Error en la inclusión de novedades de nómina  </t>
  </si>
  <si>
    <t>Presentación de documentos falsos para la postulación y/o vinculación  a la entidad y/o acceder a derechos prestacionales, presentación de cuentas de cobro</t>
  </si>
  <si>
    <t>*Sanciones legales 
*Pérdidas economicas
*Perdida de transparencia. 
* Reprocesos</t>
  </si>
  <si>
    <t>Abril
Agosto
Dicembre</t>
  </si>
  <si>
    <t>Documentos elaborados
Evidencia de su aplicacón</t>
  </si>
  <si>
    <t>* Favores politicos</t>
  </si>
  <si>
    <t>inadecuada selección de personal y sin el cumplimiento de requisitos o procedimientos establecidos por la entidad para beneficio propio o de terceros</t>
  </si>
  <si>
    <t xml:space="preserve">* Vinculación de personal no idoneo para la Entidad
* Sanciones a la Entidad de tipo disciplinario, fiscal entre otros
</t>
  </si>
  <si>
    <t>Gestión administrativa y financiera</t>
  </si>
  <si>
    <t xml:space="preserve">*Ataque externo a las redes de los sistemas de información de la entidad. 
*Intervención indebida de un(os) servidor(es) público(s) para alterar el sistema y/o borrar información
*Ausencia de politicas y procedimientos  de seguridad de la información. 
*No tener los recursos tecnologicos para reproducir  la informacion. </t>
  </si>
  <si>
    <t>Perdida o adulteración de información debido a sistemas O o equipos tecnologicos susceptibles de manipulación o ataques ciberneticos</t>
  </si>
  <si>
    <t>* Perdida de seguridad , confiable e integridad de la información. 
* No generación de la informacion presupuestal 
* Fuga de información privilegiada y posibles sanciones. 
* Reprocesos, perdidas económicas y posibles sanciones a la entidad y/o servidores responsables.</t>
  </si>
  <si>
    <t>Seguimiento a cronograma de mantenimientos
Inventarios de elementos, insumos y equipos para cumplimiento de los mantenimientos
Compra de Firewall</t>
  </si>
  <si>
    <t>Gestión administrativa y financiera
Gestión clinica y seguirdad en el paciente</t>
  </si>
  <si>
    <t>* No hay control de rotación de inventarios 
*Falta de control o seguridad en el manejo de los recursos por cada responsable de inventario 
* Salida de mercancía y o bienes sin autorización 
* Realización de préstamos de mercancía desde y hacia otras entidades sin autorización de las subgerencias</t>
  </si>
  <si>
    <t>Viciar los inventarios de los medicamentos, dispositivos médicos, equipos, suministros, bienes muebles e inmuebles de la entidad para favorecimiento propio o a terceros</t>
  </si>
  <si>
    <t xml:space="preserve">* Detrimento Patrimonial 
* Afectacion en la prestación de servicios, ejecución de actividades
* Pérdida de los recursos, Investigaciones fiscales y disciplinarias </t>
  </si>
  <si>
    <t>Marzo
Junio
Septiembre
Diciembre</t>
  </si>
  <si>
    <t>Inventarios</t>
  </si>
  <si>
    <t>* Intereses particulales 
* Procesos de contratación sin control y planeacón</t>
  </si>
  <si>
    <t>Realizar contratación para adquirir bienes o servicios innecesarios en busca del beneficio propio o a terceros</t>
  </si>
  <si>
    <t xml:space="preserve">* Pérdida de los recursos, Investigaciones fiscales y disciplinarias </t>
  </si>
  <si>
    <t>Junio
Diciembre</t>
  </si>
  <si>
    <t>PAA, presupuesto, compras, contratos</t>
  </si>
  <si>
    <t>Gestión jurídica</t>
  </si>
  <si>
    <t>* No identificar claramente las necesidades de la  contratación que se requieran en el Departamento.
 * Falta de control en la identificación de necesidades</t>
  </si>
  <si>
    <t xml:space="preserve">Estudios previos o de factibilidad y pliegos y actos administrativos manipulados por personal interesado en el futuro del proceso de contratación (estableciendo necesidades inexistentes o aspectos que beneficien a una firma en particular) </t>
  </si>
  <si>
    <t>* Los procesos que surjan en virtud de esos estudios previos pueden irse a desiertos o se puede adjundicar un proceso y en la ejecución se de un incumplimiento
* Sanciones, procesos disicplinarios y juridicos a funcionarios y la Entidad
* Perdida de confianza en los procesos contractuales y la Entidad</t>
  </si>
  <si>
    <t>* Busca de beneficios popios o a terceros
* Falta de control al cumplimiento de requisitos establecidos</t>
  </si>
  <si>
    <t>Adjudicar procesos de contratación sin el cumplimiento de los requisitos establecidos por norma u los estimados por la entidad para favoremiento propio o de terceros</t>
  </si>
  <si>
    <t>*Mala imagen de la entidad
*Sanciones legales 
*Pérdidas economicas
*Perdida de transparencia</t>
  </si>
  <si>
    <t>Informe de la revisión realizada</t>
  </si>
  <si>
    <t xml:space="preserve">Gestión de control interno </t>
  </si>
  <si>
    <t>*Falta de ética en el equipo de control interno. 
*Presiones al interior de la entidad para el no reporte de irregularidades</t>
  </si>
  <si>
    <t>Ignorar o evadir los actos de corrrupcuón o irregularidades administrativas que se presentan al interior de la entidad para favorecimiento propio o de terceros</t>
  </si>
  <si>
    <t>*Investigaciones de tipo  disciplinario , responsabilidad fiscal y penal. 
*Pérdida de imagen institucional. 
*Pérdida de credibilidad al interior de la entidad en el ejercicio del control interno.</t>
  </si>
  <si>
    <t>Cronograma de capacitaciones y su cumplimiento</t>
  </si>
  <si>
    <t>Gestión clínica y seguridad del paciente
Gestión social</t>
  </si>
  <si>
    <t>* Intereses particulares
* Desconocimiento o falta de capacitación para el manejo de la información
* Brindar información no acorde a los alcances del cargo o sus funciones asignadas.</t>
  </si>
  <si>
    <t>Entregar o brindar información  confidencial, o de manera erronea,  con relación a  la atención prestada a los usuarios a favor de terceros</t>
  </si>
  <si>
    <t>* Perdida de confianza 
* Afectación a la imagen de la Entidad
* PQRS por parte de los usuarios</t>
  </si>
  <si>
    <t>Gestión clínica y seguridad del paciente
Gestión administrativa y financiera</t>
  </si>
  <si>
    <t>* Intereses particulares
* Desconocimiento o falta de capacitación en el proceo</t>
  </si>
  <si>
    <t>Generar  no conformidades  afectando  el proceso de facturación, en busca de beneficios propios o generacion de perjucios a la entidad de forma involuntaria o voluntaria</t>
  </si>
  <si>
    <t>* Perdida o afectación de recursos economicos de la entidad
* Investgaciones y procesos disciplinarios, al funcionario y/o o la entidad</t>
  </si>
  <si>
    <t>Gestión de la Calidad
Gestión de control interno
Gestión de auditorias
Gestión de asuntos disciplinarios</t>
  </si>
  <si>
    <t>* Intereses particulales 
* No determinación de las espeficaciones y caracteristicas del equipo auditor
* Falta de capacitación para el manejo de generación de reportes, requerimientos, hallazgos</t>
  </si>
  <si>
    <t>Pago, recibo de Dadivas o conflicto de interesas para la no generación de reportes o respuesta de requerimientos y hallazgos para beneficio propio o a terceros sobre toma de decisiones, presentación de resultados, seguimientos a funciones y actividades</t>
  </si>
  <si>
    <t>* investigación disciplinaria
* Información sesgada y fuera de la realidad
* Incumplimiento de requerimientos técnicos, legales, adminisrativos y demás que apliquen a la Entidad
* Toma de decisiones erroneas</t>
  </si>
  <si>
    <t>Todos</t>
  </si>
  <si>
    <t>* Acumulación Excesiva de documentos en las Oficinas.
* Ausencia de control de prestamo documental.   
* Inadecuada aplicación de la normatividad establecida, para la organización de documentos. 
* Falta de control en la  calidad de los registros creados. 
* Falta de seguiridad en el información. 
* Falta de back up de la información oficial de la Entidad. 
* No aplicación de procedimientos establecidos para la organización y custodia de los documentos. 
* Catastrofes naturales  y probocados (Incendios,  desastres naturales, inundaciones) virus informáticos Desactualización tecnológica * Alteración de Expediente por falta de control documental. 
* Eliminación de documentos sin control por parte de los funcionarios de la Entidad.</t>
  </si>
  <si>
    <t>Originar en los documentos/información producidos por la Entidad en el desarrollo de sus procesos, la perdida de temporal o permanente y/o deterioro de los documentos/información de manera intencional  con el fin de generar perjuicios o beneficios propios o a terceros</t>
  </si>
  <si>
    <t xml:space="preserve">* Perdida de memoria documental  de la Entidad.
* Imposibilidad de dar cumplimientos a los requerimientos normativos </t>
  </si>
  <si>
    <t>Plan de trabajo con los respectivos avances para el desarrollo e implementación de polictica de gestión documental
Implementación de sistmas de control y manejo de la documentación</t>
  </si>
  <si>
    <t>* Conflicto de intereses
* Intereses particulares
* Canales de comunicaicón inadecuados o no establecidos
+ Ausencia de controles para el manejo, cuidado y seguridad de la información</t>
  </si>
  <si>
    <t>Filtración de información confidencial de la entidad para ser usada en perjucio o a favor de la entidad, propios y/o terceros</t>
  </si>
  <si>
    <t>* Manipulación de la información en contra de la entidad
* Favoremiento a terceros
* Perdida de control sobre la información generada por la Entidad
* Perdida de confianza en los funcionarios</t>
  </si>
  <si>
    <t>Documento eleborado y aplicado</t>
  </si>
  <si>
    <t>Gestión administrativa administrativa</t>
  </si>
  <si>
    <t>Participar en lavado de activos por desconocimiento de la destinación de pagos; es decir teniendo en cuenta el deber de pago de garantias firmadas por funcionarios de la entidad a terceros en calidad de prestamos de dinero, respaldados con el pago de salarios</t>
  </si>
  <si>
    <t xml:space="preserve">* Perdida de imagenn y confidencialidad
* No tener  acceso a los servicios y productos de entidades financieras.
* Investigaciones penales, fiscales y disciplinarias </t>
  </si>
  <si>
    <t>Desarrollo de formato para declaración juramentada aplicado a terceros beneficiados de pagos emitidos por la Entida</t>
  </si>
  <si>
    <r>
      <t xml:space="preserve">* Establecer controles para la verificación de documentación
* Realizar seguimiento a los reportes de novedades de nomina
</t>
    </r>
    <r>
      <rPr>
        <b/>
        <sz val="9"/>
        <color theme="1"/>
        <rFont val="Arial"/>
        <family val="2"/>
      </rPr>
      <t xml:space="preserve">Responsable: </t>
    </r>
    <r>
      <rPr>
        <sz val="9"/>
        <color theme="1"/>
        <rFont val="Arial"/>
        <family val="2"/>
      </rPr>
      <t>Líder proceso de talento humano</t>
    </r>
  </si>
  <si>
    <r>
      <t xml:space="preserve">Elaborar documento donde se establecen actividades y formas de verificación de la documentación y reportes de nómina
</t>
    </r>
    <r>
      <rPr>
        <b/>
        <sz val="9"/>
        <color theme="1"/>
        <rFont val="Arial"/>
        <family val="2"/>
      </rPr>
      <t>Responsable:</t>
    </r>
    <r>
      <rPr>
        <sz val="9"/>
        <color theme="1"/>
        <rFont val="Arial"/>
        <family val="2"/>
      </rPr>
      <t xml:space="preserve"> Líder proceso de talento humano</t>
    </r>
  </si>
  <si>
    <r>
      <t xml:space="preserve">Establecer procesos de contratación controlados
</t>
    </r>
    <r>
      <rPr>
        <b/>
        <sz val="9"/>
        <color theme="1"/>
        <rFont val="Arial"/>
        <family val="2"/>
      </rPr>
      <t>Responsable:</t>
    </r>
    <r>
      <rPr>
        <sz val="9"/>
        <color theme="1"/>
        <rFont val="Arial"/>
        <family val="2"/>
      </rPr>
      <t xml:space="preserve"> Líder proceso de talento humano</t>
    </r>
  </si>
  <si>
    <r>
      <t xml:space="preserve">Elaborar documento donde se establecen actividades y parametros para selección y contratación de personal
</t>
    </r>
    <r>
      <rPr>
        <b/>
        <sz val="9"/>
        <color theme="1"/>
        <rFont val="Arial"/>
        <family val="2"/>
      </rPr>
      <t>Responsable:</t>
    </r>
    <r>
      <rPr>
        <sz val="9"/>
        <color theme="1"/>
        <rFont val="Arial"/>
        <family val="2"/>
      </rPr>
      <t xml:space="preserve"> Líder proceso de talento humano</t>
    </r>
  </si>
  <si>
    <r>
      <t xml:space="preserve">Adquisición y seguimiento a funciolidad de firewall
Seguimiento al estado de funcionamiento de los equipos
</t>
    </r>
    <r>
      <rPr>
        <b/>
        <sz val="9"/>
        <color theme="1"/>
        <rFont val="Arial"/>
        <family val="2"/>
      </rPr>
      <t xml:space="preserve">Responsable: </t>
    </r>
    <r>
      <rPr>
        <sz val="9"/>
        <color theme="1"/>
        <rFont val="Arial"/>
        <family val="2"/>
      </rPr>
      <t>líder de proceso de sistemas de información</t>
    </r>
  </si>
  <si>
    <r>
      <t xml:space="preserve">Adquisición de Firewall
Seguimiento a cumplimiento de mantenimientos preventivos
Seguimiento a disponibilidad de elementos, insumos, y equipos para cumplimiento de mantenimientos
</t>
    </r>
    <r>
      <rPr>
        <b/>
        <sz val="9"/>
        <color theme="1"/>
        <rFont val="Arial"/>
        <family val="2"/>
      </rPr>
      <t>Responsable</t>
    </r>
    <r>
      <rPr>
        <sz val="9"/>
        <color theme="1"/>
        <rFont val="Arial"/>
        <family val="2"/>
      </rPr>
      <t>: líder de proceso de sistemas de información</t>
    </r>
  </si>
  <si>
    <r>
      <t xml:space="preserve">Realizar seguimiento al control de inventarios 
</t>
    </r>
    <r>
      <rPr>
        <b/>
        <sz val="9"/>
        <color theme="1"/>
        <rFont val="Arial"/>
        <family val="2"/>
      </rPr>
      <t xml:space="preserve">Responsable: </t>
    </r>
    <r>
      <rPr>
        <sz val="9"/>
        <color theme="1"/>
        <rFont val="Arial"/>
        <family val="2"/>
      </rPr>
      <t>Líder de proceso de almecén y suministros</t>
    </r>
  </si>
  <si>
    <r>
      <t xml:space="preserve">Seguimiento a la actualización de inventarios
Establecer puntos de control para los inventarios
</t>
    </r>
    <r>
      <rPr>
        <b/>
        <sz val="9"/>
        <color theme="1"/>
        <rFont val="Arial"/>
        <family val="2"/>
      </rPr>
      <t xml:space="preserve">Responsable: </t>
    </r>
    <r>
      <rPr>
        <sz val="9"/>
        <color theme="1"/>
        <rFont val="Arial"/>
        <family val="2"/>
      </rPr>
      <t>Líder de proceso de almecén y suministros</t>
    </r>
  </si>
  <si>
    <r>
      <t xml:space="preserve">Controlar las adquisiciones PAA
Control al presupuesto estimado
</t>
    </r>
    <r>
      <rPr>
        <b/>
        <sz val="9"/>
        <color theme="1"/>
        <rFont val="Arial"/>
        <family val="2"/>
      </rPr>
      <t xml:space="preserve">Responsable: </t>
    </r>
    <r>
      <rPr>
        <sz val="9"/>
        <color theme="1"/>
        <rFont val="Arial"/>
        <family val="2"/>
      </rPr>
      <t>Subgerencia administrativa y financiera</t>
    </r>
  </si>
  <si>
    <r>
      <t xml:space="preserve">Identificar las compras realizadas no contempladas en el PAA o en la formulación del 
</t>
    </r>
    <r>
      <rPr>
        <b/>
        <sz val="9"/>
        <color theme="1"/>
        <rFont val="Arial"/>
        <family val="2"/>
      </rPr>
      <t>Responsable:</t>
    </r>
    <r>
      <rPr>
        <sz val="9"/>
        <color theme="1"/>
        <rFont val="Arial"/>
        <family val="2"/>
      </rPr>
      <t xml:space="preserve"> Subgerencia administrativa y financiera</t>
    </r>
  </si>
  <si>
    <r>
      <t xml:space="preserve">Establecer procesos de contratación controlados
</t>
    </r>
    <r>
      <rPr>
        <b/>
        <sz val="9"/>
        <color theme="1"/>
        <rFont val="Arial"/>
        <family val="2"/>
      </rPr>
      <t xml:space="preserve">Responsable: </t>
    </r>
    <r>
      <rPr>
        <sz val="9"/>
        <color theme="1"/>
        <rFont val="Arial"/>
        <family val="2"/>
      </rPr>
      <t>Lider de proceso de juridica</t>
    </r>
  </si>
  <si>
    <r>
      <t xml:space="preserve">hacer seguimienot al cumplimiento de lo establecido en el  documento donde se establecen actividades y parametros para los procesos de contratación
</t>
    </r>
    <r>
      <rPr>
        <b/>
        <sz val="9"/>
        <color theme="1"/>
        <rFont val="Arial"/>
        <family val="2"/>
      </rPr>
      <t>Responsable:</t>
    </r>
    <r>
      <rPr>
        <sz val="9"/>
        <color theme="1"/>
        <rFont val="Arial"/>
        <family val="2"/>
      </rPr>
      <t xml:space="preserve"> Lider de proceso de juridica</t>
    </r>
  </si>
  <si>
    <r>
      <t xml:space="preserve">Establecer procesos de contratación controlados
</t>
    </r>
    <r>
      <rPr>
        <b/>
        <sz val="9"/>
        <color theme="1"/>
        <rFont val="Arial"/>
        <family val="2"/>
      </rPr>
      <t>Responsable:</t>
    </r>
    <r>
      <rPr>
        <sz val="9"/>
        <color theme="1"/>
        <rFont val="Arial"/>
        <family val="2"/>
      </rPr>
      <t xml:space="preserve"> Lider de proceso de juridica</t>
    </r>
  </si>
  <si>
    <r>
      <t xml:space="preserve">Realizar revisión aleatoria de los procesos cotractuales vigentes con el fin de verificar el cumplimiento de requisitos
</t>
    </r>
    <r>
      <rPr>
        <b/>
        <sz val="9"/>
        <color theme="1"/>
        <rFont val="Arial"/>
        <family val="2"/>
      </rPr>
      <t>Responsable:</t>
    </r>
    <r>
      <rPr>
        <sz val="9"/>
        <color theme="1"/>
        <rFont val="Arial"/>
        <family val="2"/>
      </rPr>
      <t xml:space="preserve"> Lider de proceso de juridica</t>
    </r>
  </si>
  <si>
    <r>
      <t xml:space="preserve">Capacitación y sensibilización a los funcionarios
</t>
    </r>
    <r>
      <rPr>
        <b/>
        <sz val="9"/>
        <color theme="1"/>
        <rFont val="Arial"/>
        <family val="2"/>
      </rPr>
      <t xml:space="preserve">Responsable: </t>
    </r>
    <r>
      <rPr>
        <sz val="9"/>
        <color theme="1"/>
        <rFont val="Arial"/>
        <family val="2"/>
      </rPr>
      <t>subgerencia de servicios de salud</t>
    </r>
  </si>
  <si>
    <r>
      <t xml:space="preserve">Desarrollar un cronograma de capacitaciones para la sensibilización del personal
</t>
    </r>
    <r>
      <rPr>
        <b/>
        <sz val="9"/>
        <color theme="1"/>
        <rFont val="Arial"/>
        <family val="2"/>
      </rPr>
      <t xml:space="preserve">Responsable: </t>
    </r>
    <r>
      <rPr>
        <sz val="9"/>
        <color theme="1"/>
        <rFont val="Arial"/>
        <family val="2"/>
      </rPr>
      <t>subgerencia de servicios de salud</t>
    </r>
  </si>
  <si>
    <r>
      <t xml:space="preserve">Capacitación y sensibilización a los funcionarios
</t>
    </r>
    <r>
      <rPr>
        <b/>
        <sz val="9"/>
        <color theme="1"/>
        <rFont val="Arial"/>
        <family val="2"/>
      </rPr>
      <t>Responsable:</t>
    </r>
    <r>
      <rPr>
        <sz val="9"/>
        <color theme="1"/>
        <rFont val="Arial"/>
        <family val="2"/>
      </rPr>
      <t xml:space="preserve"> Cartera, facturación, auditoria de cuentas medicas, auditoria concurrente</t>
    </r>
  </si>
  <si>
    <r>
      <t xml:space="preserve">Desarrollar un cronograma de capacitaciones para la sensibilización del personal
Implementacíón de controles e identificación de fallas y personal recurrente en las fallas
</t>
    </r>
    <r>
      <rPr>
        <b/>
        <sz val="9"/>
        <color theme="1"/>
        <rFont val="Arial"/>
        <family val="2"/>
      </rPr>
      <t>Responsable:</t>
    </r>
    <r>
      <rPr>
        <sz val="9"/>
        <color theme="1"/>
        <rFont val="Arial"/>
        <family val="2"/>
      </rPr>
      <t xml:space="preserve"> Cartera, facturación, auditoria de cuentas medicas, auditoria concurrente</t>
    </r>
  </si>
  <si>
    <r>
      <t xml:space="preserve">Desarrollar un cronograma de capacitaciones para la sensibilización del personal
</t>
    </r>
    <r>
      <rPr>
        <b/>
        <sz val="9"/>
        <color theme="1"/>
        <rFont val="Arial"/>
        <family val="2"/>
      </rPr>
      <t>Responsable</t>
    </r>
    <r>
      <rPr>
        <sz val="9"/>
        <color theme="1"/>
        <rFont val="Arial"/>
        <family val="2"/>
      </rPr>
      <t>:asesora oficina control interno de gestión</t>
    </r>
  </si>
  <si>
    <r>
      <t xml:space="preserve">Generar conciencia en los funcionarios de la Entidad
</t>
    </r>
    <r>
      <rPr>
        <b/>
        <sz val="9"/>
        <color theme="1"/>
        <rFont val="Arial"/>
        <family val="2"/>
      </rPr>
      <t>Responsable</t>
    </r>
    <r>
      <rPr>
        <sz val="9"/>
        <color theme="1"/>
        <rFont val="Arial"/>
        <family val="2"/>
      </rPr>
      <t xml:space="preserve">:asesora oficina control interno de gestión
</t>
    </r>
    <r>
      <rPr>
        <b/>
        <sz val="9"/>
        <color theme="1"/>
        <rFont val="Arial"/>
        <family val="2"/>
      </rPr>
      <t/>
    </r>
  </si>
  <si>
    <r>
      <t xml:space="preserve">Capacitación
Determinación de parametros y controles
</t>
    </r>
    <r>
      <rPr>
        <b/>
        <sz val="9"/>
        <color theme="1"/>
        <rFont val="Arial"/>
        <family val="2"/>
      </rPr>
      <t xml:space="preserve">Responsable: </t>
    </r>
    <r>
      <rPr>
        <sz val="9"/>
        <color theme="1"/>
        <rFont val="Arial"/>
        <family val="2"/>
      </rPr>
      <t>Asesoras de calidad y de oficina de control interno de gestión</t>
    </r>
  </si>
  <si>
    <r>
      <t xml:space="preserve">Determinar perfiles, condiciones  y caracteristicas del equipo de auditores internos y externos
Desarrollar un cronograma de capacitaciones
</t>
    </r>
    <r>
      <rPr>
        <b/>
        <sz val="9"/>
        <color theme="1"/>
        <rFont val="Arial"/>
        <family val="2"/>
      </rPr>
      <t>Responsable</t>
    </r>
    <r>
      <rPr>
        <sz val="9"/>
        <color theme="1"/>
        <rFont val="Arial"/>
        <family val="2"/>
      </rPr>
      <t>: Asesoras de calidad y de oficina de control interno de gestión</t>
    </r>
  </si>
  <si>
    <r>
      <t xml:space="preserve">Controles para cuidado, prestamo y almacenamiento de documentación
</t>
    </r>
    <r>
      <rPr>
        <b/>
        <sz val="9"/>
        <color theme="1"/>
        <rFont val="Arial"/>
        <family val="2"/>
      </rPr>
      <t xml:space="preserve">Responsable: </t>
    </r>
    <r>
      <rPr>
        <sz val="9"/>
        <color theme="1"/>
        <rFont val="Arial"/>
        <family val="2"/>
      </rPr>
      <t xml:space="preserve"> Líder de proceso de archivo</t>
    </r>
  </si>
  <si>
    <r>
      <t xml:space="preserve">Adquirir sistemas de control y manejo de la documentación
Desarrollo de politica de gestión documental por medio del cumplimiento de plan de trabajo
</t>
    </r>
    <r>
      <rPr>
        <b/>
        <sz val="9"/>
        <color theme="1"/>
        <rFont val="Arial"/>
        <family val="2"/>
      </rPr>
      <t>Responsable</t>
    </r>
    <r>
      <rPr>
        <sz val="9"/>
        <color theme="1"/>
        <rFont val="Arial"/>
        <family val="2"/>
      </rPr>
      <t>:  Líder de proceso de archivo</t>
    </r>
  </si>
  <si>
    <r>
      <t xml:space="preserve">identificar los canales y medios de comunicación para la divulgación y manejo de la informaicón
</t>
    </r>
    <r>
      <rPr>
        <b/>
        <sz val="9"/>
        <color theme="1"/>
        <rFont val="Arial"/>
        <family val="2"/>
      </rPr>
      <t xml:space="preserve">Responsable. </t>
    </r>
    <r>
      <rPr>
        <sz val="9"/>
        <color theme="1"/>
        <rFont val="Arial"/>
        <family val="2"/>
      </rPr>
      <t>Líder de proceso de planeación, mercadeo y sistemas de información</t>
    </r>
  </si>
  <si>
    <r>
      <t xml:space="preserve">Elaboración de documento en el cual se determinen los canales y medidos de comunicación para la divulgación y manejo de la informaicón
</t>
    </r>
    <r>
      <rPr>
        <b/>
        <sz val="9"/>
        <color theme="1"/>
        <rFont val="Arial"/>
        <family val="2"/>
      </rPr>
      <t xml:space="preserve">Responsable: </t>
    </r>
    <r>
      <rPr>
        <sz val="9"/>
        <color theme="1"/>
        <rFont val="Arial"/>
        <family val="2"/>
      </rPr>
      <t>Líder de proceso de planeación, mercadeo y sistemas de información</t>
    </r>
  </si>
  <si>
    <r>
      <t xml:space="preserve">Controles administrativos
</t>
    </r>
    <r>
      <rPr>
        <b/>
        <sz val="9"/>
        <color theme="1"/>
        <rFont val="Arial"/>
        <family val="2"/>
      </rPr>
      <t xml:space="preserve">Responsable: </t>
    </r>
    <r>
      <rPr>
        <sz val="9"/>
        <color theme="1"/>
        <rFont val="Arial"/>
        <family val="2"/>
      </rPr>
      <t xml:space="preserve"> Líder de proceso de tesoreria</t>
    </r>
  </si>
  <si>
    <r>
      <t xml:space="preserve">Solicitar a todo tercero beneficiario de pago por concepto de garantia de prestamo de dinero a funcionarios, declaración juramentada del manejo y obteción de activos que no sean provenientes de lavado de activos, financiación al terrorismo o delitos
</t>
    </r>
    <r>
      <rPr>
        <b/>
        <sz val="9"/>
        <color theme="1"/>
        <rFont val="Arial"/>
        <family val="2"/>
      </rPr>
      <t xml:space="preserve">Responsable: </t>
    </r>
    <r>
      <rPr>
        <sz val="9"/>
        <color theme="1"/>
        <rFont val="Arial"/>
        <family val="2"/>
      </rPr>
      <t xml:space="preserve"> Líder de proceso de tesoreria</t>
    </r>
  </si>
  <si>
    <t>Profesional de apoyo de planeación</t>
  </si>
  <si>
    <t>Se evidencia avance del desarrollo de documentación para la aplicación de controles descritos</t>
  </si>
  <si>
    <t>Se solicita evidencia de los actividades desarrolladas para el control del riesgo encontrando la siguiente documentación: Vinculación por prestación de servicios, Provisión de Cargos de Carrera Admnistrativa, Retiro por Renuncia, Comisión para desempeñar un cargo de libre nombramiento y remoción, Selección y vinculación de  aprendices mediante contrato SENA, Provisión de cargos de carrera administrativa mediante encargo, sin embargo esta documentación no cuenta con la identificación requerida para poder realizar su respectiva aplicación de acuerdo a lo establecio en el sistema de gestión de la entidad; la información desarrollada se evidencia el paso a paso para generar puntos de control mitigando el riesgo identificado.
Adicional a lo anterior se evidencia lista de chequeo de requistos necesarios para la vinculación del personal, documentación que si se encuentra documentada</t>
  </si>
  <si>
    <t>Se solicito información y evidencia del desarrollo de los controles y  su aplicación sin tener respuesta por parte del proceso responsable</t>
  </si>
  <si>
    <t>No se registra avance</t>
  </si>
  <si>
    <t>Se solicita evidencia de controles establecidos para la actualización de inventarios detectando los siguiente:
1. el proceso de almacen y suministro evidencia medición del indicador: Tener actualizados el 90% de los productos registrados en el inventario de acuerdo a sus entradas y salidas, teniendo en cuenta los stocks mínimos por productos de ferretería, aseo y lavandería, con un cumplimiento satisfactorio para los primeros 4 meses del año.
2. Del proceso de servicio farmaceutico no se allega evidencia de control de inventarios, y puntos de control del mismo</t>
  </si>
  <si>
    <t>Cumple parcialmente, teniendo en cuenta que se evidencia la medición de actualización de inventarios pero no punto de control para el seguimiento, adicional al no reporte de información por parte de suministro de medicamentos y dispositivos medicos</t>
  </si>
  <si>
    <t>Se identifican las compras incorporadas al presupuesto propuesto para 2019, por medio de oficios enviados al comité de plan anual de adquisiciones, indicando los valores y caracterisitcias de las compras requeridas,.</t>
  </si>
  <si>
    <t>Se evidencia cumplimiento de control de la incorporación de compras en el PAA.</t>
  </si>
  <si>
    <t>documento de caracterización de auditores internos y externos
Cronograma de capacitaciones y su cumplimiento</t>
  </si>
  <si>
    <t>Se solicita información del cronograma formulado identificando capacitaciones y actividades de formación de personal sin que se haga enfasis en la formación del equipo auditor y capacitación sobre el manejo de la información y el control establecido para el manejo de la información de acuerdo al riesgo de corrupción identificados
El perfil del equipo auditor se encuentra en proceso de revisión, de lo cual se evidencia los requerimientos tecnicos, academicos y de compentencias con los que deben cumplir los auditores internos de la entidad</t>
  </si>
  <si>
    <t>Cumplimento parcial al no contar con un descripción especifica de las capacitaciones que mitigan el riesgo identificado.
Perfiles de auditores en construcción</t>
  </si>
  <si>
    <t xml:space="preserve">Solicitado y revisado el plan de comunicaciones de la entidad se identifica el manejo de información de la entidad presentada y manejada ante la comunidad y los medios que se usaran para tal fin, sin embargo no se evidencia el manejo de la información de impacto y canales de comunicación internos de la entidad para el adecuado flujo de la información, ejemplo matriz de comunicaciones de la entidad, controles para la manipulación de información en contra de la entidad.
</t>
  </si>
  <si>
    <t xml:space="preserve">Cumple </t>
  </si>
  <si>
    <t>No aplica para este periodo</t>
  </si>
  <si>
    <t>No aplica para este periodo de seguimiento</t>
  </si>
  <si>
    <t>Se adjunta programación de capacitaciones con referencia al nuevo codigo general disciplinarios, sin embargo el cronograma no es claro en cuanto al cumplimiento hasta el momento y los temas tratados para la aplicación del control del riesgo</t>
  </si>
  <si>
    <t>cumple Parcialmente, teniendo en cuenta que no se evidencia el vance o cumplimiento del cronograma</t>
  </si>
  <si>
    <t>Cumple</t>
  </si>
  <si>
    <t>Se solicito documentación de desarrollo de las actividades de capacitación, para lo cual se adjunta evidencia de las actividades realizadas por parte del proceso de audiutoria concurrente como parte del proceso de gestión administrativa y financiera, con personal de las áreas asistenciales, en el cual se evidencia que el proceso no lleva un cronograma especifico teniendo en cuenta que las actividades y requerimientos se requieren capacitar de persona a persona por proceso para la adecuada adherencia.
Adicional a lo anterior se adjunta acta de seguimiento para el proceso de facturación y radicación,  asi como el proceso de inducción y re-inducción convocado por el proceso de auditoria cuentas médicas, en el cual se evidencia la asusencia de personal médico a las jornada de capacitacion presentada</t>
  </si>
  <si>
    <t xml:space="preserve">matriz de evaluacion </t>
  </si>
  <si>
    <t>Criterio de evaluación</t>
  </si>
  <si>
    <t>Aspecto a Evaluar en el Diseño del Control</t>
  </si>
  <si>
    <t>Opciones de Respuesta</t>
  </si>
  <si>
    <t>1. Responsable.</t>
  </si>
  <si>
    <t>¿Existe un responsable asignado a la ejecución del control ?</t>
  </si>
  <si>
    <t>Asignado</t>
  </si>
  <si>
    <t xml:space="preserve">No Asignado </t>
  </si>
  <si>
    <t>¿El responsable tiene la autoridad y adecuada segregación de funciones en la ejecución del control?</t>
  </si>
  <si>
    <t>Adecuado</t>
  </si>
  <si>
    <t>Inadecuado</t>
  </si>
  <si>
    <t>2. Periodicidad.</t>
  </si>
  <si>
    <t>¿ La oportunidad  en que se ejecuta el control ayuda a prevenir la mitigación del riesgo o a detectar la materialización del riesgo de manera oportuna?</t>
  </si>
  <si>
    <t>Oportuna</t>
  </si>
  <si>
    <t>Inoportuna</t>
  </si>
  <si>
    <t>3. Propósito.</t>
  </si>
  <si>
    <t>¿Las actividades que se desarrollan en el control realmente buscan por si sola prevenir o detectar las causas que pueden dar origen al riesgo, ejemplo Verificar, Validar Cotejar, Comparar, Revisar, etc.?</t>
  </si>
  <si>
    <t>No es un Control</t>
  </si>
  <si>
    <t>4. Como se realiza la actividad de control.</t>
  </si>
  <si>
    <t>¿La fuente de información que  se utiliza en el desarrollo del control es información confiable que permita mitigar el riesgo.</t>
  </si>
  <si>
    <t>Confiable</t>
  </si>
  <si>
    <t>No Confiable</t>
  </si>
  <si>
    <t>5. Que pasa con las observaciones o desviaciones.</t>
  </si>
  <si>
    <t>¿Las observaciones , desviaciones o diferencias identificadas como resultados de la ejecución del control son investigadas y resueltas de manera oportuna.</t>
  </si>
  <si>
    <t>Se investigan y resuelven oportunamente</t>
  </si>
  <si>
    <t xml:space="preserve"> No se investigan y resuelven oportunamente. </t>
  </si>
  <si>
    <t>6. Evidencia de la Ejecución del Control</t>
  </si>
  <si>
    <t>¿Se deja evidencia o rastro de la ejecución del control, que permita a cualquier tercero con la evidencia, llegar a la misma conclusión.</t>
  </si>
  <si>
    <t>No existe.</t>
  </si>
  <si>
    <t xml:space="preserve">Resultado de Indicador </t>
  </si>
  <si>
    <t xml:space="preserve">Criterio de evaluación - Control Interno de Gestión </t>
  </si>
  <si>
    <t xml:space="preserve">P.Observaciones </t>
  </si>
  <si>
    <t xml:space="preserve">No se establecieron indicadores </t>
  </si>
  <si>
    <t xml:space="preserve">Documentación: Procedimientos de compensatorio, vacaciones, Licencia remunerada por incapacidad, enfermedad general, accidente de trabajo y/ o enfermedad profesional, Liquidación de nómina, prestaciones sociales, cesantías, seguridad social y parafiscales, sin que estos cuenten con la debida codificación para su identificación y respectiva aplicación de acuerdo a los procesos establecidos en la entidad, sin embargo en la información desarrollada se evidencia el paso a paso para generar puntos de control mitigando el riesgo identificado.
</t>
  </si>
  <si>
    <t xml:space="preserve">Documentación: Procedimientos de compensatorio, vacaciones, Licencia remunerada por incapacidad, enfermedad general, accidente de trabajo y/ o enfermedad profesional, Liquidación de nómina, prestaciones sociales, cesantías, seguridad social y parafiscales, sin que estos cuenten con la debida codificación para su identificación y respectiva aplicación de acuerdo a los procesos establecidos en la entidad, sin embargo en la información desarrollada se evidencia el paso a paso para generar puntos de control mitigando el riesgo identificado.
De acuerdo a la tabla de valoración del riesgo - controles , no se evidencia: Propósito, cómo se realiza la actividad de control,  que pasa con las observaciones. </t>
  </si>
  <si>
    <t>Prevenir 
Detectar</t>
  </si>
  <si>
    <t>15
10</t>
  </si>
  <si>
    <t>Completa
Incompleta</t>
  </si>
  <si>
    <t>10
5</t>
  </si>
  <si>
    <t xml:space="preserve">Completa
</t>
  </si>
  <si>
    <t>ASIGNACIÓN DEL RESPONSABLE</t>
  </si>
  <si>
    <t>CALIFICACIÓN</t>
  </si>
  <si>
    <t>SEGREGACIÓN Y AUTORIDAD DEL RESPONSABLE</t>
  </si>
  <si>
    <t>PERIODICIDAD</t>
  </si>
  <si>
    <t>PROPÓSITO</t>
  </si>
  <si>
    <t>REALIZACION DE LA ACTIVIDAD</t>
  </si>
  <si>
    <t>ATENCIÓN A LAS OBSERVACIONES Y DESVIACIONES</t>
  </si>
  <si>
    <t>EVIDENCIAS DE LA EJECUCCION DEL CONTROL</t>
  </si>
  <si>
    <t>TOTAL PESO EN LA EVALUACIÓN DEL DISEÑO DEL CONTROL</t>
  </si>
  <si>
    <t>RANGO DE CALIFICACIÓN DEL DISEÑO</t>
  </si>
  <si>
    <t>Líder de proceso de talento humano</t>
  </si>
  <si>
    <t xml:space="preserve">ANÁLISIS Y EVALUACIÓN DEL DISEÑO DE CONTROL PARA LA MITIGACIÓN DE LOS RIESGOS </t>
  </si>
  <si>
    <t>Abril, agosto, diciembre</t>
  </si>
  <si>
    <t>Documentar las actividades que debe realizar el personal para el debido conocimiento y manejo de la información y documentación del proceso</t>
  </si>
  <si>
    <t>Elaborar los documentos necesarios 
Capacitar al personal respecto a la aplicación de los documentos desarrollados
Seguimiento a los reportes de nómina</t>
  </si>
  <si>
    <t>Profesional universitario - Gestión de talento humano</t>
  </si>
  <si>
    <t>Seguimiento a los reportes de novedades 
Verificación de la realización de actividades y aplicación de controles</t>
  </si>
  <si>
    <t>Documentos elaborados y aplicados en el proceso</t>
  </si>
  <si>
    <t xml:space="preserve">INDICADOR
</t>
  </si>
  <si>
    <t>VALORACION DEL DISEÑO DEL CONTROL</t>
  </si>
  <si>
    <t>PESO DE LA EJECUCIÓN DEL CONTROL</t>
  </si>
  <si>
    <t>Seguimiento a la aplicación de la documentación elaborada para el cumplimiento de requisitos para la selección y contratación de personal</t>
  </si>
  <si>
    <t>Líder de procesos de sistemas de información</t>
  </si>
  <si>
    <t xml:space="preserve">Técnico administrativo - proceso de tecnologia informática </t>
  </si>
  <si>
    <t>Contar con aplicativo para ateques de virus informaticos
Garantizar el funcionamiento de los equipos y su seguridad por medio del cumplimiento de mantenimientos.</t>
  </si>
  <si>
    <t>Elaborar los documentos necesarios 
Capacitar al personal respecto a la aplicación de los documentos desarrollados
Seguimiento al cumplimiento de requisitos para la selección y contratación de personal</t>
  </si>
  <si>
    <t>Adquisición de firewall
Cumplimiento de cronogramas de mantenimientos
Seguimiento a inventarios de elementos, insumos y equipos para el cumplimiento de mantenimientos</t>
  </si>
  <si>
    <t>Seguimiento al incumplimiento de mantenimientos y al funcionamiento y activación de Firewall</t>
  </si>
  <si>
    <t>Firewall activado y funcionando
Funcionamiento adecuado de equipos y seguimiento al cumplimiento de cronogramas de mantenimiento</t>
  </si>
  <si>
    <t>Líder de proceso de almacén y suministros</t>
  </si>
  <si>
    <t>Técnico administrativo - almacén y suministros</t>
  </si>
  <si>
    <t>Marzo, Junio, Septiembre, Diciembre</t>
  </si>
  <si>
    <t>Controlar la rotación de inventarios, estableciendo puntos de control con el fin de evitar desviaciones o irregularidades en los diferentes tipos de suministros contratados por la entidad</t>
  </si>
  <si>
    <t>Mantener los inventarios actualizados con seguimiento de esta actividad de manera trimestral</t>
  </si>
  <si>
    <t>Contar con puntos de control para la adecuada actualización y rotación de inventarios</t>
  </si>
  <si>
    <t>Software dinamica actualizado con los inventarios fiscos existentes en la entidad y de acuerdo a los procedimientos</t>
  </si>
  <si>
    <t>Líder del proceso administrativo y financiero</t>
  </si>
  <si>
    <t>Subgerencia administrativa y financiera</t>
  </si>
  <si>
    <t>Junio, Diciembre</t>
  </si>
  <si>
    <t>Verificar el cumplimiento del PAA para al adecuada toma de decisiones e identificación de desviaciones, y generar el cumplimiento de la planeación</t>
  </si>
  <si>
    <t>Realizar seguimiento a las actividaes y cumplimiento del PAA</t>
  </si>
  <si>
    <t>Revisión del PAA y en caso de modificaciones verificar las causales de modificación y el cumplimiento de los requisitos apra las mismas</t>
  </si>
  <si>
    <t>Registro de SECOP vx PAA</t>
  </si>
  <si>
    <t>Líder del prroceso de Juridica</t>
  </si>
  <si>
    <t>Asesor Juridico</t>
  </si>
  <si>
    <t>Verificar el cumplimiento de las etapas los requisitos contractuales que adelante la entidad, con el fiin de dar cumplimiento a lo establecidoo en las normas y manual de contratación aplicado a la entidad</t>
  </si>
  <si>
    <t>Control de las etapas y documentos contractuales de la entidad</t>
  </si>
  <si>
    <t xml:space="preserve">En caso de identificar falencias o faltantes tomar las acciones correctivas necesarias para el cumplimiento de las etapas contractuales y su adecuado desarrollo </t>
  </si>
  <si>
    <t>documentos elaborados y aplicados para el seguimiento al cumplimiento de los documentos y etapas contractuales</t>
  </si>
  <si>
    <t xml:space="preserve">Validar en diferentes contratos de manera aleatoria el cumplimiento de requisitos contractuales </t>
  </si>
  <si>
    <t>Tomar de manera aleatoria contractos de diferentes tipos para la verificación fisica del cumplimiento de requisitos documentales y cumplimiento de etapas contractuales</t>
  </si>
  <si>
    <t>En el momento de evidenciar falencias en la documentación o cumplimiento de las etapas contractuales se notifica al líder del proceso para la toma de medidas respectivas</t>
  </si>
  <si>
    <t>Informe de los hallazgos encontrados y actividad realizada</t>
  </si>
  <si>
    <t>Generar formación del personal frente a las posturas y toma de decisiones de los actos de corrupción que se pueden presentar en la entidad, identificandolos y atacandolos desde cada uno e los cargos que intervienen en el desarrollo de las actividades de la entidad</t>
  </si>
  <si>
    <t>Ejecutar el cronograma de capacitaciones identificando el impacto en el personal vinculado a la entidad</t>
  </si>
  <si>
    <t>En el caso de incumplimiento del cronograma realizado replantear las actividades formuladas para su realización</t>
  </si>
  <si>
    <t>Cronograma con avance de ejecución y cumplimiento de actividades</t>
  </si>
  <si>
    <t>Líder de proceso de gestión clinica y seguridad del paciente</t>
  </si>
  <si>
    <t>Subgerencia de servicios de salud</t>
  </si>
  <si>
    <t>Generar formación del personal frente al manejo de la información generada en la institución su manejo y divulgación y las implicaciones que esto puede tener para la entidad</t>
  </si>
  <si>
    <t>Líderes de procesos financieros y de auditorias</t>
  </si>
  <si>
    <t>Técnico administrativo - proceso de cartera
Profesional administrativo - proceso de facturación
Enfermera jefe - con funciones de auditoria concurrente
Médico general - con funciones de auditoria médica</t>
  </si>
  <si>
    <t>Capacitar, formar y aplicar con el personal los controles requeridos para la identificación y reporte de fallas de la documentación que genera glosas o devoluciones en el proceso de facturación</t>
  </si>
  <si>
    <t>Capacitar al personal respecto a la generación de soportes de prestación de servicios para facturación, evaluada la adherencia verificar el cumplimiento de los requerimientos estableciendo puntos de control, generando disminución en las devoluciones y glosas.</t>
  </si>
  <si>
    <t>Cumplimiento de cronograma de capacitaciones
Reporte de incosistencias en la documentación de los servicios prestados para el debido proceso de facturación</t>
  </si>
  <si>
    <t>Cronograma con avance de ejecución y cumplimiento de actividades
Reportes de devoluciones y glosas generadas identificando los motivos principales para su control</t>
  </si>
  <si>
    <t>Lideres de proceso de calida y oficina de control interno de gestión</t>
  </si>
  <si>
    <t>Asesora de calidad
Asesora oficina de control interno de gestión</t>
  </si>
  <si>
    <t>Identificar y establecer los perfiles del equipo aditor, fortaleciendolo por medio de capacitaciones</t>
  </si>
  <si>
    <t>Capacitar al personal para la formación de equipo auditor de la entidad, identificando los perfiles, condiciones y caracteristicas que se deben tener para el adecuado desarrollo y cumplimiento de las auditorias internas</t>
  </si>
  <si>
    <t>Cronograma con avance de ejecución y cumplimiento de actividades, relación de auditores formados con la condiciones y caracteristicas requeridas</t>
  </si>
  <si>
    <t>Líder de proceso de gestión documental</t>
  </si>
  <si>
    <t>Tecnico administrativo - gestión documental</t>
  </si>
  <si>
    <t>Actualizar y sistematizar el proceso de gestión documental por medio de un plan de trabajo teniendo la divulgación de manera transversal a toda la Entidad</t>
  </si>
  <si>
    <t>Adquisición de sistema de gestión documental por medio de software
Formulación de la politica de gestión documental
Socialización y aplicación de politica de gestión documental</t>
  </si>
  <si>
    <t>Adquisición y puesta en marcha de sotware para el manejo de gestión documental
Plan de trabajo de la formulación y aplicación de la politica de gestión documental</t>
  </si>
  <si>
    <t>Líder de proceso de planeación, mercadeo y sistemas de información</t>
  </si>
  <si>
    <t>Profesional especializado de planeación, mercadeo y sistemas de información</t>
  </si>
  <si>
    <t>Determinar los canales de comunicación para el flujo y presentación de la información de manera adecuada y con el tratamiendo de confidencialidad y gestión de acuerdo a las necesidades y normatividad aplicable</t>
  </si>
  <si>
    <t>Elaborar y socializar documento en el cual se presentan los canales y medios de comunicación de acuerdo a la información que se genera y se divulga de manera y externa de la entidad</t>
  </si>
  <si>
    <t>Establecer dentro del documento las medidas a tomar en caso que no se cumplan los canales de comunicación o inadecuado manejo de la información de la entidad</t>
  </si>
  <si>
    <t xml:space="preserve">Documento integrado  en el plan de comunicaciones </t>
  </si>
  <si>
    <t>Líder de proceso de tesoria</t>
  </si>
  <si>
    <t xml:space="preserve">Profesional universitario - Tesoreria </t>
  </si>
  <si>
    <t>FECHA</t>
  </si>
  <si>
    <t>CUMPLIMIENTO</t>
  </si>
  <si>
    <t xml:space="preserve"> # Modificaciones al PAA y publicadas en la página web/Solicitud de modificaciones</t>
  </si>
  <si>
    <t>RESULTADO DEL EJECUCIÓN DEL CONTROL 2 DO SEGUIMIENTO 2019</t>
  </si>
  <si>
    <t>No registra avance</t>
  </si>
  <si>
    <t>3 documentos de seguimiento de evaluación requisitos de documentos para ingresar a la entidad</t>
  </si>
  <si>
    <t># de contratistas con el lleno de los requisitos exigidos/# de contratistas</t>
  </si>
  <si>
    <t>1209/2019</t>
  </si>
  <si>
    <t xml:space="preserve">Se realizó vinculación, a la cual se le hizo la debida verificación y seguimiento.
Adicional se evidencia lista de chequeo de requistos necesarios para la vinculación del personal, documentación que si se encuentra documentada.
De acuerdo a la tabla de valoración del riesgo - controles,  no se evidencia en los criterios de evaluación: el Propósito, cómo se realiza la actividad de control,  que pasa con las observaciones,  con el fin de evaluarlo y darle peso. 
De acuerdo al indicador, no se evidencia informe de cuantas personas fueron contratados con el lleno de los requisitos. </t>
  </si>
  <si>
    <t>1 Firewall en funcionamiento
#Seguimientos realizados/Seguimientos programados</t>
  </si>
  <si>
    <t xml:space="preserve">No se evidencia avance.
De acuerdo a la tabla de valoración del riesgo - controles ,no se evidencia en los criterios de evaluación: el Propósito, cómo se realiza la actividad de control,  que pasa con las observaciones,  con el fin de evaluarlo y darle peso. 
</t>
  </si>
  <si>
    <t># inventarios realizados/# de inventarios programados</t>
  </si>
  <si>
    <t>El área de Almacén y Suministros viene realizando la actualización de los inventarios de forma diaria, para lo cual, presenta informe de los inventarios de forma mensual y a su vez soporta como uno de los indicadores del area el comparativo con el inventario fisico. (adjunto el seguimiento al indicador)</t>
  </si>
  <si>
    <t>Se identifican Solicitudes para anexarlas al plan de  compras para 2019, por medio de oficios enviados al comité de plan anual de adquisiciones, indicando los valores y caracterisitcias de las compras requeridas.
https://esehospitalguaviare.gov.co/contratacion/</t>
  </si>
  <si>
    <t>#informes presentados/informes proyectados</t>
  </si>
  <si>
    <t>Se evidencia informe de seguimiento al cumplimiento de los documentos exigidos para las diferentes etapas de contratación.</t>
  </si>
  <si>
    <t>Gestión de control interno Disciplinario</t>
  </si>
  <si>
    <r>
      <t xml:space="preserve">Generar conciencia en los funcionarios de la Entidad
</t>
    </r>
    <r>
      <rPr>
        <b/>
        <sz val="9"/>
        <color theme="1"/>
        <rFont val="Arial"/>
        <family val="2"/>
      </rPr>
      <t>Responsable</t>
    </r>
    <r>
      <rPr>
        <sz val="9"/>
        <color theme="1"/>
        <rFont val="Arial"/>
        <family val="2"/>
      </rPr>
      <t xml:space="preserve">:asesora oficina control </t>
    </r>
    <r>
      <rPr>
        <sz val="9"/>
        <color rgb="FFFF0000"/>
        <rFont val="Arial"/>
        <family val="2"/>
      </rPr>
      <t>interno de Disciplinario</t>
    </r>
    <r>
      <rPr>
        <sz val="9"/>
        <color theme="1"/>
        <rFont val="Arial"/>
        <family val="2"/>
      </rPr>
      <t xml:space="preserve">
</t>
    </r>
    <r>
      <rPr>
        <b/>
        <sz val="9"/>
        <color theme="1"/>
        <rFont val="Arial"/>
        <family val="2"/>
      </rPr>
      <t/>
    </r>
  </si>
  <si>
    <r>
      <t xml:space="preserve">Desarrollar un cronograma de capacitaciones para la sensibilización del personal
</t>
    </r>
    <r>
      <rPr>
        <b/>
        <sz val="9"/>
        <color theme="1"/>
        <rFont val="Arial"/>
        <family val="2"/>
      </rPr>
      <t>Responsable</t>
    </r>
    <r>
      <rPr>
        <sz val="9"/>
        <color theme="1"/>
        <rFont val="Arial"/>
        <family val="2"/>
      </rPr>
      <t>:asesora oficina control i</t>
    </r>
    <r>
      <rPr>
        <sz val="9"/>
        <color rgb="FFFF0000"/>
        <rFont val="Arial"/>
        <family val="2"/>
      </rPr>
      <t>nterno de Disciplinario</t>
    </r>
  </si>
  <si>
    <r>
      <t xml:space="preserve">Líder de proceso de </t>
    </r>
    <r>
      <rPr>
        <sz val="11"/>
        <color rgb="FFFF0000"/>
        <rFont val="Arial"/>
        <family val="2"/>
      </rPr>
      <t>control interno Disciplinario</t>
    </r>
  </si>
  <si>
    <r>
      <t xml:space="preserve">Asesora de oficina de </t>
    </r>
    <r>
      <rPr>
        <sz val="11"/>
        <color rgb="FFFF0000"/>
        <rFont val="Arial"/>
        <family val="2"/>
      </rPr>
      <t>control interno Disciplinario</t>
    </r>
  </si>
  <si>
    <t># actividades realizadas/# actividades programadas</t>
  </si>
  <si>
    <t xml:space="preserve">Avance parcial, dado que las capacitaciones no se han realizado de acuerdo a lo programado.
</t>
  </si>
  <si>
    <t>#Capacitaciones realizadas/capacitaciones programadas</t>
  </si>
  <si>
    <t># capacitaciones realizadas/# de capacitaciones programadas</t>
  </si>
  <si>
    <t>Se realizó capacitación para formación de auditores, emitido por el SENA.</t>
  </si>
  <si>
    <t xml:space="preserve"> 1 Sotfware implementado de gestión documental
Plan de trabajo para la aplicación de la política de gestión documental</t>
  </si>
  <si>
    <t xml:space="preserve">No se evidencia avance.
</t>
  </si>
  <si>
    <t>1 plan de comunicaciones socializado</t>
  </si>
  <si>
    <t xml:space="preserve">La entidad cuenta con diferentes medios de comunicación (pagina web, correos institucionales, buzones, telefonia movil y fija y ventanilla única), pero no se cuenta con una política para el manejo de la información y plan de comunicaciones.
</t>
  </si>
  <si>
    <t xml:space="preserve">Verificar la procedencia de los recursos financeros de los contratistas y terceros, a fin de evitar el manejo  de lavado de activos, financiacion al terrorismos o delitos </t>
  </si>
  <si>
    <t xml:space="preserve">Verificación mediantea  certificación procedencia de los recursos financieros de los contratistas o terceros  </t>
  </si>
  <si>
    <t>En el caso de incumplimiento del plan de trabajo realizado replantear las actividades formuladas para su realización
De no ser posible la implementación de software de control generar mecanismos de control y aplicación de la politica de gestión documental.</t>
  </si>
  <si>
    <t>Se elaboró Formato De Declaración De Origen De Fondos Y Actividades Legales - Código: E-AF-FO-02 el cual fue aprobado por el comité y allegado por la asesora de calidad el día 07 de julio de 2019 para su respectiva socialización e implantación por parte de los terceros beneficiarios de pago por concepto de garantía de préstamo de dinero a funcionarios. Desde el 04 de julio de 2019 al 30 de agosto de 2019 se han recibido 26 formatos diligenciados y autenticados que reposan en el área de tesorería.</t>
  </si>
  <si>
    <t>Sin la respectiva declaración juramentada de la provinencia de los recursosse realizará la verificación mediante plataforma UIAF</t>
  </si>
  <si>
    <t># de pagos a terceros con declaración juramentada/# de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</si>
</sst>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b/>
      <sz val="11"/>
      <color theme="1"/>
      <name val="Calibri"/>
      <family val="2"/>
      <scheme val="minor"/>
    </font>
    <font>
      <sz val="9"/>
      <color theme="1"/>
      <name val="Arial"/>
      <family val="2"/>
    </font>
    <font>
      <sz val="9"/>
      <color rgb="FF000000"/>
      <name val="Arial"/>
      <family val="2"/>
    </font>
    <font>
      <sz val="8"/>
      <color theme="1"/>
      <name val="Arial"/>
      <family val="2"/>
    </font>
    <font>
      <b/>
      <sz val="8"/>
      <color theme="1"/>
      <name val="Arial"/>
      <family val="2"/>
    </font>
    <font>
      <sz val="10"/>
      <name val="Arial"/>
      <family val="2"/>
    </font>
    <font>
      <b/>
      <sz val="12"/>
      <name val="Arial Narrow"/>
      <family val="2"/>
    </font>
    <font>
      <sz val="12"/>
      <color theme="1"/>
      <name val="Calibri"/>
      <family val="2"/>
      <scheme val="minor"/>
    </font>
    <font>
      <b/>
      <sz val="9"/>
      <color theme="1"/>
      <name val="Arial"/>
      <family val="2"/>
    </font>
    <font>
      <sz val="8"/>
      <color theme="1"/>
      <name val="Calibri"/>
      <family val="2"/>
      <scheme val="minor"/>
    </font>
    <font>
      <b/>
      <sz val="9"/>
      <color rgb="FF000000"/>
      <name val="Arial"/>
      <family val="2"/>
    </font>
    <font>
      <b/>
      <sz val="11"/>
      <color theme="1"/>
      <name val="Arial"/>
      <family val="2"/>
    </font>
    <font>
      <sz val="11"/>
      <color theme="1"/>
      <name val="Arial"/>
      <family val="2"/>
    </font>
    <font>
      <sz val="12"/>
      <color theme="1"/>
      <name val="Arial"/>
      <family val="2"/>
    </font>
    <font>
      <b/>
      <sz val="9"/>
      <color indexed="81"/>
      <name val="Tahoma"/>
      <family val="2"/>
    </font>
    <font>
      <b/>
      <sz val="12"/>
      <color indexed="81"/>
      <name val="Tahoma"/>
      <family val="2"/>
    </font>
    <font>
      <sz val="9"/>
      <color indexed="81"/>
      <name val="Tahoma"/>
      <family val="2"/>
    </font>
    <font>
      <sz val="12"/>
      <color indexed="81"/>
      <name val="Tahoma"/>
      <family val="2"/>
    </font>
    <font>
      <sz val="9"/>
      <color rgb="FFFF0000"/>
      <name val="Arial"/>
      <family val="2"/>
    </font>
    <font>
      <sz val="11"/>
      <color rgb="FFFF0000"/>
      <name val="Arial"/>
      <family val="2"/>
    </font>
    <font>
      <sz val="9"/>
      <name val="Arial"/>
      <family val="2"/>
    </font>
  </fonts>
  <fills count="15">
    <fill>
      <patternFill patternType="none"/>
    </fill>
    <fill>
      <patternFill patternType="gray125"/>
    </fill>
    <fill>
      <patternFill patternType="solid">
        <fgColor rgb="FFC4D79B"/>
        <bgColor indexed="64"/>
      </patternFill>
    </fill>
    <fill>
      <patternFill patternType="solid">
        <fgColor rgb="FFFCD5B4"/>
        <bgColor indexed="64"/>
      </patternFill>
    </fill>
    <fill>
      <patternFill patternType="solid">
        <fgColor rgb="FFFABF8F"/>
        <bgColor indexed="64"/>
      </patternFill>
    </fill>
    <fill>
      <patternFill patternType="solid">
        <fgColor theme="8"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
      <patternFill patternType="solid">
        <fgColor theme="9" tint="0.39997558519241921"/>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6" tint="-0.249977111117893"/>
        <bgColor indexed="64"/>
      </patternFill>
    </fill>
    <fill>
      <patternFill patternType="solid">
        <fgColor theme="6" tint="0.59999389629810485"/>
        <bgColor indexed="64"/>
      </patternFill>
    </fill>
  </fills>
  <borders count="46">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s>
  <cellStyleXfs count="3">
    <xf numFmtId="0" fontId="0" fillId="0" borderId="0"/>
    <xf numFmtId="0" fontId="6" fillId="0" borderId="0"/>
    <xf numFmtId="0" fontId="8" fillId="0" borderId="0"/>
  </cellStyleXfs>
  <cellXfs count="166">
    <xf numFmtId="0" fontId="0" fillId="0" borderId="0" xfId="0"/>
    <xf numFmtId="0" fontId="0" fillId="6" borderId="0" xfId="0" applyFill="1"/>
    <xf numFmtId="0" fontId="5" fillId="6" borderId="0" xfId="0" applyFont="1" applyFill="1" applyAlignment="1">
      <alignment vertical="center" wrapText="1"/>
    </xf>
    <xf numFmtId="0" fontId="4" fillId="6" borderId="0" xfId="0" applyFont="1" applyFill="1" applyAlignment="1">
      <alignment vertical="center" wrapText="1"/>
    </xf>
    <xf numFmtId="0" fontId="4" fillId="6" borderId="2" xfId="0" applyFont="1" applyFill="1" applyBorder="1" applyAlignment="1">
      <alignment vertical="center" wrapText="1"/>
    </xf>
    <xf numFmtId="0" fontId="0" fillId="6" borderId="0" xfId="0" applyFill="1" applyProtection="1">
      <protection hidden="1"/>
    </xf>
    <xf numFmtId="0" fontId="2" fillId="0" borderId="0" xfId="0" applyFont="1" applyAlignment="1" applyProtection="1">
      <alignment horizontal="center" vertical="center"/>
      <protection hidden="1"/>
    </xf>
    <xf numFmtId="0" fontId="2" fillId="0" borderId="0" xfId="0" applyFont="1" applyAlignment="1" applyProtection="1">
      <alignment wrapText="1"/>
      <protection hidden="1"/>
    </xf>
    <xf numFmtId="0" fontId="2" fillId="0" borderId="0" xfId="0" applyFont="1" applyAlignment="1" applyProtection="1">
      <alignment vertical="center" wrapText="1"/>
      <protection hidden="1"/>
    </xf>
    <xf numFmtId="0" fontId="2" fillId="0" borderId="0" xfId="0" applyFont="1" applyAlignment="1" applyProtection="1">
      <alignment horizontal="center" vertical="center" wrapText="1"/>
      <protection hidden="1"/>
    </xf>
    <xf numFmtId="0" fontId="2" fillId="0" borderId="0" xfId="0" applyFont="1" applyProtection="1">
      <protection hidden="1"/>
    </xf>
    <xf numFmtId="0" fontId="3" fillId="3" borderId="11" xfId="0" applyFont="1" applyFill="1" applyBorder="1" applyAlignment="1" applyProtection="1">
      <alignment horizontal="center" vertical="center" wrapText="1"/>
      <protection hidden="1"/>
    </xf>
    <xf numFmtId="0" fontId="2" fillId="7" borderId="2" xfId="0" applyFont="1" applyFill="1" applyBorder="1" applyAlignment="1" applyProtection="1">
      <alignment horizontal="center" vertical="center"/>
      <protection hidden="1"/>
    </xf>
    <xf numFmtId="0" fontId="2" fillId="0" borderId="2" xfId="0" applyFont="1" applyBorder="1" applyAlignment="1" applyProtection="1">
      <alignment horizontal="center" vertical="center" wrapText="1"/>
      <protection hidden="1"/>
    </xf>
    <xf numFmtId="1" fontId="2" fillId="0" borderId="2" xfId="0" applyNumberFormat="1" applyFont="1" applyBorder="1" applyAlignment="1" applyProtection="1">
      <alignment horizontal="center" vertical="center"/>
      <protection hidden="1"/>
    </xf>
    <xf numFmtId="0" fontId="2" fillId="7" borderId="2" xfId="0" applyFont="1" applyFill="1" applyBorder="1" applyAlignment="1" applyProtection="1">
      <alignment vertical="center" wrapText="1"/>
      <protection hidden="1"/>
    </xf>
    <xf numFmtId="0" fontId="2" fillId="7" borderId="2" xfId="0" applyFont="1" applyFill="1" applyBorder="1" applyAlignment="1" applyProtection="1">
      <alignment horizontal="justify" vertical="center" wrapText="1"/>
      <protection hidden="1"/>
    </xf>
    <xf numFmtId="1" fontId="2" fillId="0" borderId="2" xfId="0" applyNumberFormat="1" applyFont="1" applyBorder="1" applyAlignment="1" applyProtection="1">
      <alignment horizontal="center" vertical="center" wrapText="1"/>
      <protection hidden="1"/>
    </xf>
    <xf numFmtId="0" fontId="7" fillId="0" borderId="2" xfId="1" applyFont="1" applyBorder="1" applyAlignment="1" applyProtection="1">
      <alignment vertical="center" wrapText="1"/>
      <protection hidden="1"/>
    </xf>
    <xf numFmtId="17" fontId="2" fillId="0" borderId="2" xfId="0" applyNumberFormat="1" applyFont="1" applyBorder="1" applyAlignment="1" applyProtection="1">
      <alignment horizontal="center" vertical="center" wrapText="1"/>
      <protection hidden="1"/>
    </xf>
    <xf numFmtId="0" fontId="4" fillId="6"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4" fillId="6" borderId="2" xfId="0" applyFont="1" applyFill="1" applyBorder="1" applyAlignment="1">
      <alignment horizontal="justify" vertical="center" wrapText="1"/>
    </xf>
    <xf numFmtId="0" fontId="3" fillId="5" borderId="8" xfId="0" applyFont="1" applyFill="1" applyBorder="1" applyAlignment="1" applyProtection="1">
      <alignment horizontal="center" vertical="center" wrapText="1"/>
      <protection hidden="1"/>
    </xf>
    <xf numFmtId="0" fontId="3" fillId="5" borderId="5" xfId="0" applyFont="1" applyFill="1" applyBorder="1" applyAlignment="1" applyProtection="1">
      <alignment horizontal="center" vertical="center" wrapText="1"/>
      <protection hidden="1"/>
    </xf>
    <xf numFmtId="14" fontId="2" fillId="0" borderId="2" xfId="0" applyNumberFormat="1" applyFont="1" applyBorder="1" applyAlignment="1" applyProtection="1">
      <alignment horizontal="center" vertical="center"/>
      <protection hidden="1"/>
    </xf>
    <xf numFmtId="0" fontId="2" fillId="0" borderId="2" xfId="0" applyFont="1" applyBorder="1" applyAlignment="1" applyProtection="1">
      <alignment wrapText="1"/>
      <protection hidden="1"/>
    </xf>
    <xf numFmtId="0" fontId="2" fillId="0" borderId="2" xfId="0" applyFont="1" applyBorder="1" applyAlignment="1" applyProtection="1">
      <alignment vertical="center"/>
      <protection hidden="1"/>
    </xf>
    <xf numFmtId="0" fontId="2" fillId="0" borderId="2" xfId="0" applyFont="1" applyBorder="1" applyAlignment="1" applyProtection="1">
      <alignment vertical="center" wrapText="1"/>
      <protection hidden="1"/>
    </xf>
    <xf numFmtId="14" fontId="2" fillId="0" borderId="2" xfId="0" applyNumberFormat="1" applyFont="1" applyBorder="1" applyAlignment="1" applyProtection="1">
      <alignment vertical="center"/>
      <protection hidden="1"/>
    </xf>
    <xf numFmtId="0" fontId="10" fillId="0" borderId="0" xfId="0" applyFont="1" applyAlignment="1">
      <alignment wrapText="1"/>
    </xf>
    <xf numFmtId="0" fontId="11" fillId="3" borderId="11" xfId="0" applyFont="1" applyFill="1" applyBorder="1" applyAlignment="1" applyProtection="1">
      <alignment horizontal="center" vertical="center" wrapText="1"/>
      <protection hidden="1"/>
    </xf>
    <xf numFmtId="0" fontId="11" fillId="3" borderId="12" xfId="0" applyFont="1" applyFill="1" applyBorder="1" applyAlignment="1" applyProtection="1">
      <alignment horizontal="center" vertical="center" wrapText="1"/>
      <protection hidden="1"/>
    </xf>
    <xf numFmtId="0" fontId="11" fillId="3" borderId="10" xfId="0" applyFont="1" applyFill="1" applyBorder="1" applyAlignment="1" applyProtection="1">
      <alignment horizontal="center" vertical="center" wrapText="1"/>
      <protection hidden="1"/>
    </xf>
    <xf numFmtId="0" fontId="12" fillId="0" borderId="18"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9" xfId="0" applyFont="1" applyBorder="1" applyAlignment="1">
      <alignment horizontal="justify" vertical="center" wrapText="1"/>
    </xf>
    <xf numFmtId="0" fontId="12" fillId="8" borderId="19" xfId="0" applyFont="1" applyFill="1" applyBorder="1" applyAlignment="1">
      <alignment horizontal="justify" vertical="center" wrapText="1"/>
    </xf>
    <xf numFmtId="0" fontId="13" fillId="0" borderId="11" xfId="0" applyFont="1" applyBorder="1" applyAlignment="1">
      <alignment horizontal="justify" vertical="center" wrapText="1"/>
    </xf>
    <xf numFmtId="0" fontId="2" fillId="0" borderId="2" xfId="0" applyFont="1" applyBorder="1" applyAlignment="1" applyProtection="1">
      <alignment horizontal="justify" wrapText="1"/>
      <protection hidden="1"/>
    </xf>
    <xf numFmtId="14" fontId="2" fillId="0" borderId="2" xfId="0" applyNumberFormat="1" applyFont="1" applyBorder="1" applyAlignment="1" applyProtection="1">
      <alignment horizontal="center" vertical="center" wrapText="1"/>
      <protection hidden="1"/>
    </xf>
    <xf numFmtId="0" fontId="2" fillId="0" borderId="2" xfId="0" applyFont="1" applyBorder="1" applyAlignment="1" applyProtection="1">
      <alignment horizontal="justify" vertical="center" wrapText="1"/>
      <protection hidden="1"/>
    </xf>
    <xf numFmtId="9" fontId="2" fillId="0" borderId="2" xfId="0" applyNumberFormat="1" applyFont="1" applyBorder="1" applyAlignment="1" applyProtection="1">
      <alignment horizontal="center" vertical="center" wrapText="1"/>
      <protection hidden="1"/>
    </xf>
    <xf numFmtId="9" fontId="2" fillId="0" borderId="2" xfId="0" applyNumberFormat="1" applyFont="1" applyBorder="1" applyAlignment="1" applyProtection="1">
      <alignment horizontal="center" vertical="center"/>
      <protection hidden="1"/>
    </xf>
    <xf numFmtId="0" fontId="11" fillId="3" borderId="12" xfId="0" applyFont="1" applyFill="1" applyBorder="1" applyAlignment="1" applyProtection="1">
      <alignment horizontal="center" vertical="center" wrapText="1"/>
      <protection hidden="1"/>
    </xf>
    <xf numFmtId="0" fontId="11" fillId="3" borderId="10" xfId="0" applyFont="1" applyFill="1" applyBorder="1" applyAlignment="1" applyProtection="1">
      <alignment horizontal="center" vertical="center" wrapText="1"/>
      <protection hidden="1"/>
    </xf>
    <xf numFmtId="0" fontId="10" fillId="0" borderId="0" xfId="0" applyFont="1" applyAlignment="1">
      <alignment horizontal="right" vertical="center" wrapText="1"/>
    </xf>
    <xf numFmtId="0" fontId="0" fillId="0" borderId="0" xfId="0" applyAlignment="1">
      <alignment horizontal="right" vertical="center"/>
    </xf>
    <xf numFmtId="0" fontId="0" fillId="0" borderId="0" xfId="0" applyAlignment="1">
      <alignment horizontal="right" vertical="center" wrapText="1"/>
    </xf>
    <xf numFmtId="0" fontId="0" fillId="0" borderId="0" xfId="0" applyAlignment="1">
      <alignment horizontal="center" vertical="center"/>
    </xf>
    <xf numFmtId="0" fontId="14" fillId="0" borderId="6" xfId="0" applyFont="1" applyBorder="1" applyAlignment="1">
      <alignment horizontal="center" vertical="center"/>
    </xf>
    <xf numFmtId="0" fontId="14" fillId="0" borderId="11" xfId="0" applyFont="1" applyBorder="1" applyAlignment="1">
      <alignment horizontal="center" vertical="center"/>
    </xf>
    <xf numFmtId="0" fontId="14" fillId="0" borderId="9" xfId="0" applyFont="1" applyBorder="1" applyAlignment="1">
      <alignment horizontal="center" vertical="center"/>
    </xf>
    <xf numFmtId="0" fontId="13" fillId="0" borderId="26"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2" xfId="0" applyFont="1" applyFill="1" applyBorder="1" applyAlignment="1">
      <alignment horizontal="center" vertical="center"/>
    </xf>
    <xf numFmtId="0" fontId="13" fillId="12" borderId="25" xfId="0" applyFont="1" applyFill="1" applyBorder="1" applyAlignment="1">
      <alignment horizontal="center" vertical="center"/>
    </xf>
    <xf numFmtId="0" fontId="13" fillId="12" borderId="2" xfId="0" applyFont="1" applyFill="1" applyBorder="1" applyAlignment="1">
      <alignment horizontal="center" vertical="center"/>
    </xf>
    <xf numFmtId="0" fontId="0" fillId="0" borderId="0" xfId="0" applyAlignment="1">
      <alignment vertical="center"/>
    </xf>
    <xf numFmtId="0" fontId="14" fillId="0" borderId="5" xfId="0" applyFont="1" applyBorder="1" applyAlignment="1">
      <alignment vertical="center"/>
    </xf>
    <xf numFmtId="0" fontId="0" fillId="6" borderId="0" xfId="0" applyFill="1" applyAlignment="1" applyProtection="1">
      <alignment vertical="center"/>
      <protection hidden="1"/>
    </xf>
    <xf numFmtId="0" fontId="14" fillId="0" borderId="0" xfId="0" applyFont="1" applyBorder="1" applyAlignment="1">
      <alignment vertical="center"/>
    </xf>
    <xf numFmtId="0" fontId="14" fillId="0" borderId="8" xfId="0" applyFont="1" applyBorder="1" applyAlignment="1">
      <alignment vertical="center"/>
    </xf>
    <xf numFmtId="0" fontId="13" fillId="0" borderId="2" xfId="0" applyFont="1" applyBorder="1" applyAlignment="1">
      <alignment vertical="center" wrapText="1"/>
    </xf>
    <xf numFmtId="0" fontId="13" fillId="0" borderId="27" xfId="0" applyFont="1" applyBorder="1" applyAlignment="1">
      <alignment horizontal="left" vertical="center" wrapText="1"/>
    </xf>
    <xf numFmtId="0" fontId="13" fillId="0" borderId="38" xfId="0" applyFont="1" applyBorder="1" applyAlignment="1">
      <alignment horizontal="center" vertical="center"/>
    </xf>
    <xf numFmtId="0" fontId="13" fillId="0" borderId="17" xfId="0" applyFont="1" applyBorder="1" applyAlignment="1">
      <alignment horizontal="center" vertical="center"/>
    </xf>
    <xf numFmtId="0" fontId="13" fillId="0" borderId="39" xfId="0" applyFont="1" applyBorder="1" applyAlignment="1">
      <alignment horizontal="center" vertical="center"/>
    </xf>
    <xf numFmtId="0" fontId="13" fillId="12" borderId="43" xfId="0" applyFont="1" applyFill="1" applyBorder="1" applyAlignment="1">
      <alignment horizontal="center" vertical="center"/>
    </xf>
    <xf numFmtId="0" fontId="13" fillId="12" borderId="21" xfId="0" applyFont="1" applyFill="1" applyBorder="1" applyAlignment="1">
      <alignment horizontal="center" vertical="center"/>
    </xf>
    <xf numFmtId="0" fontId="13" fillId="12" borderId="30" xfId="0" applyFont="1" applyFill="1" applyBorder="1" applyAlignment="1">
      <alignment horizontal="center" vertical="center" wrapText="1"/>
    </xf>
    <xf numFmtId="0" fontId="13" fillId="12" borderId="44" xfId="0" applyFont="1" applyFill="1" applyBorder="1" applyAlignment="1">
      <alignment horizontal="center" vertical="center" wrapText="1"/>
    </xf>
    <xf numFmtId="0" fontId="21" fillId="0" borderId="2" xfId="0" applyFont="1" applyBorder="1" applyAlignment="1" applyProtection="1">
      <alignment horizontal="justify" vertical="center" wrapText="1"/>
      <protection hidden="1"/>
    </xf>
    <xf numFmtId="0" fontId="2" fillId="10" borderId="2" xfId="0" applyFont="1" applyFill="1" applyBorder="1" applyAlignment="1" applyProtection="1">
      <alignment vertical="center" wrapText="1"/>
      <protection hidden="1"/>
    </xf>
    <xf numFmtId="0" fontId="4" fillId="6" borderId="2" xfId="0" applyFont="1" applyFill="1" applyBorder="1" applyAlignment="1">
      <alignment horizontal="justify" vertical="center" wrapText="1"/>
    </xf>
    <xf numFmtId="0" fontId="0" fillId="5" borderId="2" xfId="0" applyFill="1" applyBorder="1" applyAlignment="1">
      <alignment horizontal="center"/>
    </xf>
    <xf numFmtId="0" fontId="4" fillId="6" borderId="2" xfId="0" applyFont="1" applyFill="1" applyBorder="1" applyAlignment="1">
      <alignment horizontal="center" vertical="center" wrapText="1"/>
    </xf>
    <xf numFmtId="0" fontId="1" fillId="6" borderId="0" xfId="0" applyFont="1" applyFill="1" applyAlignment="1">
      <alignment horizontal="center" vertical="center" wrapText="1"/>
    </xf>
    <xf numFmtId="0" fontId="5" fillId="6" borderId="14"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3" fillId="2" borderId="4" xfId="0" applyFont="1" applyFill="1" applyBorder="1" applyAlignment="1" applyProtection="1">
      <alignment horizontal="center" vertical="center"/>
      <protection hidden="1"/>
    </xf>
    <xf numFmtId="0" fontId="3" fillId="2" borderId="5" xfId="0"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protection hidden="1"/>
    </xf>
    <xf numFmtId="0" fontId="11" fillId="2" borderId="7" xfId="0" applyFont="1" applyFill="1" applyBorder="1" applyAlignment="1" applyProtection="1">
      <alignment horizontal="center" vertical="center"/>
      <protection hidden="1"/>
    </xf>
    <xf numFmtId="0" fontId="11" fillId="2" borderId="8" xfId="0" applyFont="1" applyFill="1" applyBorder="1" applyAlignment="1" applyProtection="1">
      <alignment horizontal="center" vertical="center"/>
      <protection hidden="1"/>
    </xf>
    <xf numFmtId="0" fontId="11" fillId="2" borderId="9" xfId="0" applyFont="1" applyFill="1" applyBorder="1" applyAlignment="1" applyProtection="1">
      <alignment horizontal="center" vertical="center"/>
      <protection hidden="1"/>
    </xf>
    <xf numFmtId="0" fontId="11" fillId="9" borderId="12" xfId="0" applyFont="1" applyFill="1" applyBorder="1" applyAlignment="1" applyProtection="1">
      <alignment horizontal="center" vertical="center"/>
      <protection hidden="1"/>
    </xf>
    <xf numFmtId="0" fontId="11" fillId="9" borderId="10" xfId="0" applyFont="1" applyFill="1" applyBorder="1" applyAlignment="1" applyProtection="1">
      <alignment horizontal="center" vertical="center"/>
      <protection hidden="1"/>
    </xf>
    <xf numFmtId="0" fontId="11" fillId="9" borderId="12" xfId="0" applyFont="1" applyFill="1" applyBorder="1" applyAlignment="1" applyProtection="1">
      <alignment horizontal="center" vertical="center" wrapText="1"/>
      <protection hidden="1"/>
    </xf>
    <xf numFmtId="0" fontId="11" fillId="9" borderId="10" xfId="0" applyFont="1" applyFill="1" applyBorder="1" applyAlignment="1" applyProtection="1">
      <alignment horizontal="center" vertical="center" wrapText="1"/>
      <protection hidden="1"/>
    </xf>
    <xf numFmtId="0" fontId="11" fillId="9" borderId="20" xfId="0" applyFont="1" applyFill="1" applyBorder="1" applyAlignment="1" applyProtection="1">
      <alignment horizontal="center" vertical="center" wrapText="1"/>
      <protection hidden="1"/>
    </xf>
    <xf numFmtId="0" fontId="11" fillId="9" borderId="12" xfId="0" applyFont="1" applyFill="1" applyBorder="1" applyAlignment="1" applyProtection="1">
      <alignment vertical="center"/>
      <protection hidden="1"/>
    </xf>
    <xf numFmtId="0" fontId="11" fillId="9" borderId="10" xfId="0" applyFont="1" applyFill="1" applyBorder="1" applyAlignment="1" applyProtection="1">
      <alignment vertical="center"/>
      <protection hidden="1"/>
    </xf>
    <xf numFmtId="0" fontId="1" fillId="6" borderId="0" xfId="0" applyFont="1" applyFill="1" applyAlignment="1" applyProtection="1">
      <alignment horizontal="center" vertical="center" wrapText="1"/>
      <protection hidden="1"/>
    </xf>
    <xf numFmtId="0" fontId="11" fillId="4" borderId="3" xfId="0" applyFont="1" applyFill="1" applyBorder="1" applyAlignment="1" applyProtection="1">
      <alignment horizontal="center" vertical="center" wrapText="1"/>
      <protection hidden="1"/>
    </xf>
    <xf numFmtId="0" fontId="11" fillId="4" borderId="13" xfId="0" applyFont="1" applyFill="1" applyBorder="1" applyAlignment="1" applyProtection="1">
      <alignment horizontal="center" vertical="center" wrapText="1"/>
      <protection hidden="1"/>
    </xf>
    <xf numFmtId="0" fontId="11" fillId="4" borderId="1" xfId="0" applyFont="1" applyFill="1" applyBorder="1" applyAlignment="1" applyProtection="1">
      <alignment horizontal="center" vertical="center" wrapText="1"/>
      <protection hidden="1"/>
    </xf>
    <xf numFmtId="0" fontId="11" fillId="3" borderId="12" xfId="0" applyFont="1" applyFill="1" applyBorder="1" applyAlignment="1" applyProtection="1">
      <alignment horizontal="center" vertical="center" wrapText="1"/>
      <protection hidden="1"/>
    </xf>
    <xf numFmtId="0" fontId="11" fillId="3" borderId="10" xfId="0" applyFont="1" applyFill="1" applyBorder="1" applyAlignment="1" applyProtection="1">
      <alignment horizontal="center" vertical="center" wrapText="1"/>
      <protection hidden="1"/>
    </xf>
    <xf numFmtId="0" fontId="11" fillId="3" borderId="12" xfId="0" applyFont="1" applyFill="1" applyBorder="1" applyAlignment="1" applyProtection="1">
      <alignment vertical="center" wrapText="1"/>
      <protection hidden="1"/>
    </xf>
    <xf numFmtId="0" fontId="11" fillId="3" borderId="10" xfId="0" applyFont="1" applyFill="1" applyBorder="1" applyAlignment="1" applyProtection="1">
      <alignment vertical="center" wrapText="1"/>
      <protection hidden="1"/>
    </xf>
    <xf numFmtId="0" fontId="11" fillId="5" borderId="7" xfId="0" applyFont="1" applyFill="1" applyBorder="1" applyAlignment="1" applyProtection="1">
      <alignment horizontal="center" vertical="center" wrapText="1"/>
      <protection hidden="1"/>
    </xf>
    <xf numFmtId="0" fontId="11" fillId="5" borderId="8" xfId="0" applyFont="1" applyFill="1" applyBorder="1" applyAlignment="1" applyProtection="1">
      <alignment horizontal="center" vertical="center" wrapText="1"/>
      <protection hidden="1"/>
    </xf>
    <xf numFmtId="0" fontId="11" fillId="5" borderId="9" xfId="0" applyFont="1" applyFill="1" applyBorder="1" applyAlignment="1" applyProtection="1">
      <alignment horizontal="center" vertical="center" wrapText="1"/>
      <protection hidden="1"/>
    </xf>
    <xf numFmtId="0" fontId="11" fillId="5" borderId="4" xfId="0" applyFont="1" applyFill="1" applyBorder="1" applyAlignment="1" applyProtection="1">
      <alignment horizontal="center" vertical="center" wrapText="1"/>
      <protection hidden="1"/>
    </xf>
    <xf numFmtId="0" fontId="11" fillId="5" borderId="5" xfId="0" applyFont="1" applyFill="1" applyBorder="1" applyAlignment="1" applyProtection="1">
      <alignment horizontal="center" vertical="center" wrapText="1"/>
      <protection hidden="1"/>
    </xf>
    <xf numFmtId="0" fontId="11" fillId="5" borderId="6" xfId="0" applyFont="1" applyFill="1" applyBorder="1" applyAlignment="1" applyProtection="1">
      <alignment horizontal="center" vertical="center" wrapText="1"/>
      <protection hidden="1"/>
    </xf>
    <xf numFmtId="0" fontId="3" fillId="4" borderId="3" xfId="0" applyFont="1" applyFill="1" applyBorder="1" applyAlignment="1" applyProtection="1">
      <alignment horizontal="center" vertical="center" wrapText="1"/>
      <protection hidden="1"/>
    </xf>
    <xf numFmtId="0" fontId="3" fillId="4" borderId="13" xfId="0" applyFont="1" applyFill="1" applyBorder="1" applyAlignment="1" applyProtection="1">
      <alignment horizontal="center" vertical="center" wrapText="1"/>
      <protection hidden="1"/>
    </xf>
    <xf numFmtId="0" fontId="3" fillId="4" borderId="1" xfId="0" applyFont="1" applyFill="1" applyBorder="1" applyAlignment="1" applyProtection="1">
      <alignment horizontal="center" vertical="center" wrapText="1"/>
      <protection hidden="1"/>
    </xf>
    <xf numFmtId="0" fontId="0" fillId="0" borderId="0" xfId="0" applyAlignment="1">
      <alignment horizontal="center" wrapText="1"/>
    </xf>
    <xf numFmtId="0" fontId="12" fillId="0" borderId="3" xfId="0" applyFont="1" applyBorder="1" applyAlignment="1">
      <alignment horizontal="justify" vertical="center" wrapText="1"/>
    </xf>
    <xf numFmtId="0" fontId="12" fillId="0" borderId="1" xfId="0" applyFont="1" applyBorder="1" applyAlignment="1">
      <alignment horizontal="justify" vertical="center" wrapText="1"/>
    </xf>
    <xf numFmtId="0" fontId="12" fillId="8" borderId="12" xfId="0" applyFont="1" applyFill="1" applyBorder="1" applyAlignment="1">
      <alignment horizontal="justify" vertical="center" wrapText="1"/>
    </xf>
    <xf numFmtId="0" fontId="12" fillId="8" borderId="19" xfId="0" applyFont="1" applyFill="1" applyBorder="1" applyAlignment="1">
      <alignment horizontal="justify" vertical="center" wrapText="1"/>
    </xf>
    <xf numFmtId="0" fontId="13" fillId="0" borderId="12" xfId="0" applyFont="1" applyBorder="1" applyAlignment="1">
      <alignment horizontal="justify" vertical="center" wrapText="1"/>
    </xf>
    <xf numFmtId="0" fontId="13" fillId="0" borderId="19" xfId="0" applyFont="1" applyBorder="1" applyAlignment="1">
      <alignment horizontal="justify" vertical="center" wrapText="1"/>
    </xf>
    <xf numFmtId="0" fontId="9" fillId="11" borderId="37" xfId="0" applyFont="1" applyFill="1" applyBorder="1" applyAlignment="1">
      <alignment horizontal="center" vertical="center" wrapText="1" readingOrder="1"/>
    </xf>
    <xf numFmtId="0" fontId="9" fillId="11" borderId="28" xfId="0" applyFont="1" applyFill="1" applyBorder="1" applyAlignment="1">
      <alignment horizontal="center" vertical="center" wrapText="1" readingOrder="1"/>
    </xf>
    <xf numFmtId="0" fontId="9" fillId="11" borderId="23" xfId="0" applyFont="1" applyFill="1" applyBorder="1" applyAlignment="1">
      <alignment horizontal="center" vertical="center" wrapText="1" readingOrder="1"/>
    </xf>
    <xf numFmtId="0" fontId="9" fillId="0" borderId="37"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11" borderId="32" xfId="0" applyFont="1" applyFill="1" applyBorder="1" applyAlignment="1">
      <alignment horizontal="center" vertical="center" wrapText="1" readingOrder="1"/>
    </xf>
    <xf numFmtId="0" fontId="9" fillId="11" borderId="29" xfId="0" applyFont="1" applyFill="1" applyBorder="1" applyAlignment="1">
      <alignment horizontal="center" vertical="center" wrapText="1" readingOrder="1"/>
    </xf>
    <xf numFmtId="0" fontId="9" fillId="11" borderId="24" xfId="0" applyFont="1" applyFill="1" applyBorder="1" applyAlignment="1">
      <alignment horizontal="center" vertical="center" wrapText="1" readingOrder="1"/>
    </xf>
    <xf numFmtId="0" fontId="9" fillId="0" borderId="31" xfId="0" applyFont="1" applyFill="1" applyBorder="1" applyAlignment="1">
      <alignment horizontal="center" vertical="center" wrapText="1" readingOrder="1"/>
    </xf>
    <xf numFmtId="0" fontId="9" fillId="0" borderId="33" xfId="0" applyFont="1" applyFill="1" applyBorder="1" applyAlignment="1">
      <alignment horizontal="center" vertical="center" wrapText="1" readingOrder="1"/>
    </xf>
    <xf numFmtId="0" fontId="9" fillId="0" borderId="22" xfId="0" applyFont="1" applyFill="1" applyBorder="1" applyAlignment="1">
      <alignment horizontal="center" vertical="center" wrapText="1" readingOrder="1"/>
    </xf>
    <xf numFmtId="0" fontId="9" fillId="0" borderId="31"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11" borderId="40" xfId="0" applyFont="1" applyFill="1" applyBorder="1" applyAlignment="1">
      <alignment horizontal="center" vertical="center" wrapText="1" readingOrder="1"/>
    </xf>
    <xf numFmtId="0" fontId="9" fillId="11" borderId="41" xfId="0" applyFont="1" applyFill="1" applyBorder="1" applyAlignment="1">
      <alignment horizontal="center" vertical="center" wrapText="1" readingOrder="1"/>
    </xf>
    <xf numFmtId="0" fontId="9" fillId="11" borderId="42" xfId="0" applyFont="1" applyFill="1" applyBorder="1" applyAlignment="1">
      <alignment horizontal="center" vertical="center" wrapText="1" readingOrder="1"/>
    </xf>
    <xf numFmtId="0" fontId="9" fillId="10" borderId="34" xfId="0" applyFont="1" applyFill="1" applyBorder="1" applyAlignment="1">
      <alignment horizontal="center" vertical="center" wrapText="1"/>
    </xf>
    <xf numFmtId="0" fontId="9" fillId="10" borderId="35" xfId="0" applyFont="1" applyFill="1" applyBorder="1" applyAlignment="1">
      <alignment horizontal="center" vertical="center" wrapText="1"/>
    </xf>
    <xf numFmtId="0" fontId="9" fillId="10" borderId="36" xfId="0" applyFont="1" applyFill="1" applyBorder="1" applyAlignment="1">
      <alignment horizontal="center" vertical="center" wrapText="1"/>
    </xf>
    <xf numFmtId="0" fontId="9" fillId="10" borderId="32" xfId="0" applyFont="1" applyFill="1" applyBorder="1" applyAlignment="1">
      <alignment horizontal="center" vertical="center" wrapText="1"/>
    </xf>
    <xf numFmtId="0" fontId="9" fillId="10" borderId="29" xfId="0" applyFont="1" applyFill="1" applyBorder="1" applyAlignment="1">
      <alignment horizontal="center" vertical="center" wrapText="1"/>
    </xf>
    <xf numFmtId="0" fontId="9" fillId="10" borderId="24" xfId="0" applyFont="1" applyFill="1" applyBorder="1" applyAlignment="1">
      <alignment horizontal="center" vertical="center" wrapText="1"/>
    </xf>
    <xf numFmtId="0" fontId="9" fillId="13" borderId="4" xfId="0" applyFont="1" applyFill="1" applyBorder="1" applyAlignment="1">
      <alignment horizontal="center" vertical="center" wrapText="1"/>
    </xf>
    <xf numFmtId="0" fontId="9" fillId="13" borderId="5" xfId="0" applyFont="1" applyFill="1" applyBorder="1" applyAlignment="1">
      <alignment horizontal="center" vertical="center" wrapText="1"/>
    </xf>
    <xf numFmtId="0" fontId="9" fillId="13" borderId="6" xfId="0" applyFont="1" applyFill="1" applyBorder="1" applyAlignment="1">
      <alignment horizontal="center" vertical="center" wrapText="1"/>
    </xf>
    <xf numFmtId="0" fontId="9" fillId="13" borderId="45" xfId="0" applyFont="1" applyFill="1" applyBorder="1" applyAlignment="1">
      <alignment horizontal="center" vertical="center" wrapText="1"/>
    </xf>
    <xf numFmtId="0" fontId="9" fillId="13" borderId="0" xfId="0" applyFont="1" applyFill="1" applyBorder="1" applyAlignment="1">
      <alignment horizontal="center" vertical="center" wrapText="1"/>
    </xf>
    <xf numFmtId="0" fontId="9" fillId="13" borderId="11" xfId="0" applyFont="1" applyFill="1" applyBorder="1" applyAlignment="1">
      <alignment horizontal="center" vertical="center" wrapText="1"/>
    </xf>
    <xf numFmtId="0" fontId="9" fillId="14" borderId="12" xfId="0" applyFont="1" applyFill="1" applyBorder="1" applyAlignment="1">
      <alignment horizontal="center" vertical="center" wrapText="1"/>
    </xf>
    <xf numFmtId="0" fontId="9" fillId="14" borderId="10" xfId="0" applyFont="1" applyFill="1" applyBorder="1" applyAlignment="1">
      <alignment horizontal="center" vertical="center" wrapText="1"/>
    </xf>
    <xf numFmtId="0" fontId="9" fillId="14" borderId="19" xfId="0" applyFont="1" applyFill="1" applyBorder="1" applyAlignment="1">
      <alignment horizontal="center" vertical="center" wrapText="1"/>
    </xf>
    <xf numFmtId="0" fontId="9" fillId="11" borderId="4"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9" fillId="11" borderId="7" xfId="0" applyFont="1" applyFill="1" applyBorder="1" applyAlignment="1">
      <alignment horizontal="center" vertical="center" wrapText="1"/>
    </xf>
    <xf numFmtId="0" fontId="9" fillId="11" borderId="8"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9" fillId="10" borderId="7" xfId="0" applyFont="1" applyFill="1" applyBorder="1" applyAlignment="1">
      <alignment horizontal="center" vertical="center" wrapText="1"/>
    </xf>
    <xf numFmtId="0" fontId="9" fillId="10" borderId="9" xfId="0" applyFont="1" applyFill="1" applyBorder="1" applyAlignment="1">
      <alignment horizontal="center" vertical="center" wrapText="1"/>
    </xf>
  </cellXfs>
  <cellStyles count="3">
    <cellStyle name="Normal" xfId="0" builtinId="0"/>
    <cellStyle name="Normal 2" xfId="1"/>
    <cellStyle name="Normal 3" xfId="2"/>
  </cellStyles>
  <dxfs count="51">
    <dxf>
      <fill>
        <patternFill>
          <bgColor theme="7" tint="0.39994506668294322"/>
        </patternFill>
      </fill>
    </dxf>
    <dxf>
      <fill>
        <patternFill>
          <bgColor rgb="FFFFC000"/>
        </patternFill>
      </fill>
    </dxf>
    <dxf>
      <fill>
        <patternFill>
          <bgColor rgb="FFFF3300"/>
        </patternFill>
      </fill>
    </dxf>
    <dxf>
      <fill>
        <patternFill>
          <bgColor theme="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theme="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theme="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theme="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theme="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theme="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theme="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theme="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5</xdr:col>
      <xdr:colOff>46383</xdr:colOff>
      <xdr:row>11</xdr:row>
      <xdr:rowOff>245165</xdr:rowOff>
    </xdr:from>
    <xdr:to>
      <xdr:col>12</xdr:col>
      <xdr:colOff>686463</xdr:colOff>
      <xdr:row>23</xdr:row>
      <xdr:rowOff>2761</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23044" y="1318591"/>
          <a:ext cx="6205993" cy="2801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507861</xdr:colOff>
      <xdr:row>0</xdr:row>
      <xdr:rowOff>149442</xdr:rowOff>
    </xdr:from>
    <xdr:to>
      <xdr:col>3</xdr:col>
      <xdr:colOff>1514060</xdr:colOff>
      <xdr:row>5</xdr:row>
      <xdr:rowOff>50109</xdr:rowOff>
    </xdr:to>
    <xdr:pic>
      <xdr:nvPicPr>
        <xdr:cNvPr id="4" name="Picture 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26383" y="149442"/>
          <a:ext cx="1006199" cy="81175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507861</xdr:colOff>
      <xdr:row>0</xdr:row>
      <xdr:rowOff>149442</xdr:rowOff>
    </xdr:from>
    <xdr:to>
      <xdr:col>3</xdr:col>
      <xdr:colOff>1514060</xdr:colOff>
      <xdr:row>5</xdr:row>
      <xdr:rowOff>50109</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27211" y="149442"/>
          <a:ext cx="1006199" cy="821417"/>
        </a:xfrm>
        <a:prstGeom prst="rect">
          <a:avLst/>
        </a:prstGeom>
        <a:noFill/>
        <a:ln w="9525">
          <a:noFill/>
          <a:miter lim="800000"/>
          <a:headEnd/>
          <a:tailEnd/>
        </a:ln>
      </xdr:spPr>
    </xdr:pic>
    <xdr:clientData/>
  </xdr:twoCellAnchor>
  <xdr:twoCellAnchor>
    <xdr:from>
      <xdr:col>10</xdr:col>
      <xdr:colOff>247650</xdr:colOff>
      <xdr:row>0</xdr:row>
      <xdr:rowOff>177800</xdr:rowOff>
    </xdr:from>
    <xdr:to>
      <xdr:col>10</xdr:col>
      <xdr:colOff>1253849</xdr:colOff>
      <xdr:row>5</xdr:row>
      <xdr:rowOff>68804</xdr:rowOff>
    </xdr:to>
    <xdr:pic>
      <xdr:nvPicPr>
        <xdr:cNvPr id="3" name="Picture 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00300" y="177800"/>
          <a:ext cx="1006199" cy="811754"/>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507861</xdr:colOff>
      <xdr:row>0</xdr:row>
      <xdr:rowOff>149442</xdr:rowOff>
    </xdr:from>
    <xdr:to>
      <xdr:col>3</xdr:col>
      <xdr:colOff>1514060</xdr:colOff>
      <xdr:row>5</xdr:row>
      <xdr:rowOff>50109</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1525" y="149442"/>
          <a:ext cx="0" cy="843642"/>
        </a:xfrm>
        <a:prstGeom prst="rect">
          <a:avLst/>
        </a:prstGeom>
        <a:noFill/>
        <a:ln w="9525">
          <a:noFill/>
          <a:miter lim="800000"/>
          <a:headEnd/>
          <a:tailEnd/>
        </a:ln>
      </xdr:spPr>
    </xdr:pic>
    <xdr:clientData/>
  </xdr:twoCellAnchor>
  <xdr:twoCellAnchor>
    <xdr:from>
      <xdr:col>10</xdr:col>
      <xdr:colOff>247650</xdr:colOff>
      <xdr:row>0</xdr:row>
      <xdr:rowOff>177800</xdr:rowOff>
    </xdr:from>
    <xdr:to>
      <xdr:col>10</xdr:col>
      <xdr:colOff>1253849</xdr:colOff>
      <xdr:row>5</xdr:row>
      <xdr:rowOff>68804</xdr:rowOff>
    </xdr:to>
    <xdr:pic>
      <xdr:nvPicPr>
        <xdr:cNvPr id="3" name="Picture 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28825" y="177800"/>
          <a:ext cx="1006199" cy="833979"/>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49</xdr:col>
          <xdr:colOff>0</xdr:colOff>
          <xdr:row>0</xdr:row>
          <xdr:rowOff>0</xdr:rowOff>
        </xdr:from>
        <xdr:to>
          <xdr:col>56</xdr:col>
          <xdr:colOff>228600</xdr:colOff>
          <xdr:row>0</xdr:row>
          <xdr:rowOff>142875</xdr:rowOff>
        </xdr:to>
        <xdr:sp macro="" textlink="">
          <xdr:nvSpPr>
            <xdr:cNvPr id="6180" name="Object 36" hidden="1">
              <a:extLst>
                <a:ext uri="{63B3BB69-23CF-44E3-9099-C40C66FF867C}">
                  <a14:compatExt spid="_x0000_s618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OSPITAL/Downloads/RIESGOS/MAPA%20DE%20RIESGOS%202018%20%20HSJ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oslanders/AppData/Local/Microsoft/Windows/INetCache/Content.Outlook/5K9YZD10/Formato%20Estrategia%20de%20Racionaliz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Mapa Riesgos"/>
      <sheetName val="AnálisisRC"/>
      <sheetName val="F_Controles"/>
      <sheetName val="Matriz Riesgos de Corrupción"/>
      <sheetName val="GT"/>
      <sheetName val="GT1"/>
      <sheetName val="GT2"/>
      <sheetName val="GT3"/>
      <sheetName val="GT4"/>
      <sheetName val="GF"/>
      <sheetName val="GF1"/>
      <sheetName val="GF2"/>
      <sheetName val="GF3"/>
      <sheetName val="GF4"/>
      <sheetName val="GF5"/>
      <sheetName val="DE"/>
      <sheetName val="DE1"/>
      <sheetName val="DE2"/>
      <sheetName val="DE3"/>
      <sheetName val="GC"/>
      <sheetName val="GC1"/>
      <sheetName val="GC2"/>
      <sheetName val="GC3"/>
      <sheetName val="GC4"/>
      <sheetName val="GI"/>
      <sheetName val="GI 1"/>
      <sheetName val="GI 2"/>
      <sheetName val="GCE"/>
      <sheetName val="GCE1"/>
      <sheetName val="Hoja11"/>
    </sheetNames>
    <sheetDataSet>
      <sheetData sheetId="0"/>
      <sheetData sheetId="1"/>
      <sheetData sheetId="2">
        <row r="31">
          <cell r="B31" t="str">
            <v>GESTIÓN DE TALENTO HUMANO</v>
          </cell>
          <cell r="C31" t="str">
            <v>Vincular personal no idóneo a la planta de la Administración Municipal.</v>
          </cell>
          <cell r="D31">
            <v>2</v>
          </cell>
          <cell r="E31">
            <v>20</v>
          </cell>
          <cell r="F31" t="str">
            <v>GT</v>
          </cell>
        </row>
        <row r="32">
          <cell r="B32" t="str">
            <v>GESTIÓN DE TALENTO HUMANO1</v>
          </cell>
          <cell r="C32" t="str">
            <v>Ocultar información de la gestión pública.</v>
          </cell>
          <cell r="D32">
            <v>2</v>
          </cell>
          <cell r="E32">
            <v>20</v>
          </cell>
          <cell r="F32" t="str">
            <v>GT1</v>
          </cell>
        </row>
        <row r="33">
          <cell r="B33" t="str">
            <v>GESTIÓN DE TALENTO HUMANO2</v>
          </cell>
          <cell r="C33" t="str">
            <v>No generar o generar con errores  los registros y documentación de los procesos</v>
          </cell>
        </row>
        <row r="34">
          <cell r="B34" t="str">
            <v>GESTIÓN DE TALENTO HUMANO3</v>
          </cell>
          <cell r="C34" t="str">
            <v>Carecer de herramientas administrativas que contribuyan al incumplimiento de los objetivos de la Entidad</v>
          </cell>
          <cell r="D34">
            <v>2</v>
          </cell>
          <cell r="E34">
            <v>10</v>
          </cell>
          <cell r="F34" t="str">
            <v>GT2</v>
          </cell>
        </row>
        <row r="35">
          <cell r="B35" t="str">
            <v>GESTIÓN DE TALENTO HUMANO4</v>
          </cell>
          <cell r="C35" t="str">
            <v>Desconocimiento del código de ética de la entidad en cuanto a las buenas prácticas institucionales para el cumplimiento de las funciones.</v>
          </cell>
          <cell r="D35">
            <v>1</v>
          </cell>
          <cell r="E35">
            <v>20</v>
          </cell>
          <cell r="F35" t="str">
            <v>GT3</v>
          </cell>
        </row>
        <row r="36">
          <cell r="B36" t="str">
            <v>GESTIÓN DE TALENTO HUMANO5</v>
          </cell>
          <cell r="C36" t="str">
            <v>Crear una nomina paralela</v>
          </cell>
          <cell r="D36">
            <v>2</v>
          </cell>
          <cell r="E36">
            <v>10</v>
          </cell>
          <cell r="F36" t="str">
            <v>GT4</v>
          </cell>
        </row>
        <row r="46">
          <cell r="B46" t="str">
            <v>GESTIÓN FINANCIERA Y FISCAL</v>
          </cell>
          <cell r="C46" t="str">
            <v>Sanciones fiscales o administrativas para el municipio.</v>
          </cell>
          <cell r="D46">
            <v>2</v>
          </cell>
          <cell r="E46">
            <v>20</v>
          </cell>
          <cell r="F46" t="str">
            <v>GF</v>
          </cell>
        </row>
        <row r="47">
          <cell r="B47" t="str">
            <v>GESTIÓN FINANCIERA Y FISCAL1</v>
          </cell>
          <cell r="C47" t="str">
            <v>Exceder la apropiación inicial disponible de gastos.</v>
          </cell>
          <cell r="D47">
            <v>1</v>
          </cell>
          <cell r="E47">
            <v>20</v>
          </cell>
          <cell r="F47" t="str">
            <v>GF1</v>
          </cell>
        </row>
        <row r="48">
          <cell r="B48" t="str">
            <v>GESTIÓN FINANCIERA Y FISCAL2</v>
          </cell>
          <cell r="C48" t="str">
            <v>Omitir o retardar el pago de obligaciones legalmente constituidas y sin justificación alguna.</v>
          </cell>
          <cell r="D48">
            <v>1</v>
          </cell>
          <cell r="E48">
            <v>10</v>
          </cell>
          <cell r="F48" t="str">
            <v>GF2</v>
          </cell>
        </row>
        <row r="49">
          <cell r="B49" t="str">
            <v>GESTIÓN FINANCIERA Y FISCAL3</v>
          </cell>
          <cell r="C49" t="str">
            <v>Ordenar pagos sin el lleno de los requisitos legales.</v>
          </cell>
          <cell r="D49">
            <v>2</v>
          </cell>
          <cell r="E49">
            <v>20</v>
          </cell>
          <cell r="F49" t="str">
            <v>GF3</v>
          </cell>
        </row>
        <row r="50">
          <cell r="B50" t="str">
            <v>GESTIÓN FINANCIERA Y FISCAL4</v>
          </cell>
          <cell r="C50" t="str">
            <v>No efectuar los descuentos, ni girar en forma oportuna las transferencias de ley.</v>
          </cell>
          <cell r="D50">
            <v>2</v>
          </cell>
          <cell r="E50">
            <v>20</v>
          </cell>
          <cell r="F50" t="str">
            <v>GF4</v>
          </cell>
        </row>
        <row r="51">
          <cell r="B51" t="str">
            <v>GESTIÓN FINANCIERA Y FISCAL5</v>
          </cell>
          <cell r="C51" t="str">
            <v>Comprometer vigencias futuras sin autorización  del ente competente de acuerdo a la fuente de recursos.</v>
          </cell>
          <cell r="D51">
            <v>1</v>
          </cell>
          <cell r="E51">
            <v>20</v>
          </cell>
          <cell r="F51" t="str">
            <v>GF5</v>
          </cell>
        </row>
        <row r="52">
          <cell r="B52" t="str">
            <v>DIRECCIONAMIENTO ESTRATEGICO</v>
          </cell>
          <cell r="C52" t="str">
            <v>Ocultar información de la gestión pública</v>
          </cell>
          <cell r="D52">
            <v>1</v>
          </cell>
          <cell r="E52">
            <v>20</v>
          </cell>
          <cell r="F52" t="str">
            <v>DE</v>
          </cell>
        </row>
        <row r="53">
          <cell r="B53" t="str">
            <v>DIRECCIONAMIENTO ESTRATEGICO1</v>
          </cell>
          <cell r="C53" t="str">
            <v>Solo realizar o darle prioridad a los tramites por los cuales se perciban dadivas.</v>
          </cell>
          <cell r="D53">
            <v>2</v>
          </cell>
          <cell r="E53">
            <v>20</v>
          </cell>
          <cell r="F53" t="str">
            <v>DE1</v>
          </cell>
        </row>
        <row r="54">
          <cell r="B54" t="str">
            <v>DIRECCIONAMIENTO ESTRATEGICO2</v>
          </cell>
          <cell r="C54" t="str">
            <v>Bajo nivel de responsabilidad del servidor público frente a la integralidad de los procesos.</v>
          </cell>
          <cell r="D54">
            <v>1</v>
          </cell>
          <cell r="E54">
            <v>10</v>
          </cell>
          <cell r="F54" t="str">
            <v>DE2</v>
          </cell>
        </row>
        <row r="55">
          <cell r="B55" t="str">
            <v>DIRECCIONAMIENTO ESTRATEGICO3</v>
          </cell>
          <cell r="C55" t="str">
            <v>Utilización de información privilegiada.</v>
          </cell>
          <cell r="D55">
            <v>4</v>
          </cell>
          <cell r="E55">
            <v>20</v>
          </cell>
          <cell r="F55" t="str">
            <v>DE3</v>
          </cell>
        </row>
        <row r="56">
          <cell r="B56" t="str">
            <v>GESTIÓN CONTRACTUAL</v>
          </cell>
          <cell r="C56" t="str">
            <v>Debilidad en las supervisión contractual por parte de los servidores públicos de la entidad, en la contratación con diferentes fuentes de financiación incluidos los recursos del Sistema General de Regalías</v>
          </cell>
          <cell r="D56">
            <v>3</v>
          </cell>
          <cell r="E56">
            <v>20</v>
          </cell>
          <cell r="F56" t="str">
            <v>GC</v>
          </cell>
        </row>
        <row r="57">
          <cell r="B57" t="str">
            <v>GESTIÓN CONTRACTUAL1</v>
          </cell>
          <cell r="C57" t="str">
            <v>Debilidad en la estructuración de estudios y términos de referencia para la contratación con diferentes fuentes de financiación incluidos los recursos del Sistema General de Regalías.</v>
          </cell>
          <cell r="D57">
            <v>4</v>
          </cell>
          <cell r="E57">
            <v>20</v>
          </cell>
          <cell r="F57" t="str">
            <v>GC1</v>
          </cell>
        </row>
        <row r="58">
          <cell r="B58" t="str">
            <v>GESTIÓN CONTRACTUAL2</v>
          </cell>
          <cell r="C58" t="str">
            <v>Dirigir o ajustar un proceso contractual para beneficio particular.</v>
          </cell>
          <cell r="D58">
            <v>4</v>
          </cell>
          <cell r="E58">
            <v>20</v>
          </cell>
          <cell r="F58" t="str">
            <v>GC2</v>
          </cell>
        </row>
        <row r="59">
          <cell r="B59" t="str">
            <v>GESTIÓN CONTRACTUAL3</v>
          </cell>
          <cell r="C59" t="str">
            <v>Sobre costos en los contratos</v>
          </cell>
          <cell r="D59">
            <v>3</v>
          </cell>
          <cell r="E59">
            <v>20</v>
          </cell>
          <cell r="F59" t="str">
            <v>GC3</v>
          </cell>
        </row>
        <row r="60">
          <cell r="B60" t="str">
            <v>GESTIÓN DE COMUNICACIÓN E INFORMACIÓN</v>
          </cell>
          <cell r="C60" t="str">
            <v>Uso indebido de la información de reserva a la que por ejercicio de las funciones se tiene acceso la entidad</v>
          </cell>
          <cell r="D60">
            <v>3</v>
          </cell>
          <cell r="E60">
            <v>20</v>
          </cell>
          <cell r="F60" t="str">
            <v>GI</v>
          </cell>
        </row>
        <row r="61">
          <cell r="B61" t="str">
            <v>GESTIÓN DE COMUNICACIÓN E INFORMACIÓN1</v>
          </cell>
          <cell r="C61" t="str">
            <v>Desconocimiento de la ciudadanía sobre los mecanismos de control social dispuestos por la entidad.</v>
          </cell>
          <cell r="D61">
            <v>3</v>
          </cell>
          <cell r="E61">
            <v>10</v>
          </cell>
          <cell r="F61" t="str">
            <v>GI1</v>
          </cell>
        </row>
        <row r="62">
          <cell r="B62" t="str">
            <v>GESTIÓN DE COMUNICACIÓN E INFORMACIÓN2</v>
          </cell>
          <cell r="C62" t="str">
            <v>Desconocimiento y desinterés de los servidores por los diferentes documentos que la administración crea regulando las formas de realizar las acciones de las tareas en la entidad.</v>
          </cell>
          <cell r="D62">
            <v>3</v>
          </cell>
          <cell r="E62">
            <v>10</v>
          </cell>
          <cell r="F62" t="str">
            <v>GI2</v>
          </cell>
        </row>
        <row r="63">
          <cell r="B63" t="str">
            <v>GESTIÓN DE CONTROL Y EVALUACIÓN</v>
          </cell>
          <cell r="C63" t="str">
            <v>Carencia de procesos y procedimientos para la denuncia de riesgos de corrupción, de manera segura, confiable y conservando la reserva de identidad o anonimato</v>
          </cell>
          <cell r="D63">
            <v>5</v>
          </cell>
          <cell r="E63">
            <v>20</v>
          </cell>
          <cell r="F63" t="str">
            <v>GE</v>
          </cell>
        </row>
        <row r="64">
          <cell r="B64" t="str">
            <v>GESTIÓN DE CONTROL Y EVALUACIÓN1</v>
          </cell>
          <cell r="C64" t="str">
            <v>Desconocimiento por parte de los servidores públicos del código de ética adoptado por la entidad.</v>
          </cell>
          <cell r="D64">
            <v>4</v>
          </cell>
          <cell r="E64">
            <v>20</v>
          </cell>
          <cell r="F64" t="str">
            <v>GE1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C2" t="str">
            <v>Central</v>
          </cell>
          <cell r="D2" t="str">
            <v>Escoger opción</v>
          </cell>
          <cell r="E2">
            <v>2013</v>
          </cell>
          <cell r="F2" t="str">
            <v>Factores Externos y/o Internos</v>
          </cell>
          <cell r="G2" t="str">
            <v>Normativas</v>
          </cell>
          <cell r="J2" t="str">
            <v>Extensión de horarios  de atención</v>
          </cell>
        </row>
        <row r="3">
          <cell r="C3" t="str">
            <v>Descentralizado</v>
          </cell>
          <cell r="D3" t="str">
            <v>Bogotá D.C</v>
          </cell>
          <cell r="E3">
            <v>2014</v>
          </cell>
          <cell r="F3" t="str">
            <v>GRAT</v>
          </cell>
          <cell r="G3" t="str">
            <v>Administrativas</v>
          </cell>
          <cell r="J3" t="str">
            <v>Ampliación de puntos de atención</v>
          </cell>
        </row>
        <row r="4">
          <cell r="D4" t="str">
            <v>Amazonas</v>
          </cell>
          <cell r="E4">
            <v>2015</v>
          </cell>
          <cell r="F4" t="str">
            <v>Cumplimiento de disposiciones legales</v>
          </cell>
          <cell r="G4" t="str">
            <v>Tecnologicas</v>
          </cell>
          <cell r="J4" t="str">
            <v>Medio por donde se obtiene el resultado</v>
          </cell>
        </row>
        <row r="5">
          <cell r="D5" t="str">
            <v>Antioquia</v>
          </cell>
          <cell r="E5">
            <v>2016</v>
          </cell>
          <cell r="F5" t="str">
            <v>Iniciativa de la institución</v>
          </cell>
          <cell r="J5" t="str">
            <v xml:space="preserve">Reducción de costos operativos para la institución
</v>
          </cell>
        </row>
        <row r="6">
          <cell r="D6" t="str">
            <v>Arauca</v>
          </cell>
          <cell r="J6" t="str">
            <v xml:space="preserve">Reducción de pasos para el ciudadano
</v>
          </cell>
        </row>
        <row r="7">
          <cell r="D7" t="str">
            <v>Atlántico</v>
          </cell>
          <cell r="J7" t="str">
            <v xml:space="preserve">Reducción de actividades en los procedimientos internos
</v>
          </cell>
        </row>
        <row r="8">
          <cell r="D8" t="str">
            <v>Bolívar</v>
          </cell>
          <cell r="J8" t="str">
            <v xml:space="preserve">Reducción de tiempo de duración del trámite/OPA
</v>
          </cell>
        </row>
        <row r="9">
          <cell r="D9" t="str">
            <v>Boyacá</v>
          </cell>
        </row>
        <row r="10">
          <cell r="D10" t="str">
            <v>Caldas</v>
          </cell>
        </row>
        <row r="11">
          <cell r="D11" t="str">
            <v>Caquetá</v>
          </cell>
        </row>
        <row r="12">
          <cell r="D12" t="str">
            <v>Casanare</v>
          </cell>
        </row>
        <row r="13">
          <cell r="D13" t="str">
            <v>Cauca</v>
          </cell>
        </row>
        <row r="14">
          <cell r="D14" t="str">
            <v>Cesar</v>
          </cell>
        </row>
        <row r="15">
          <cell r="D15" t="str">
            <v>Choco</v>
          </cell>
        </row>
        <row r="16">
          <cell r="D16" t="str">
            <v>Córdoba</v>
          </cell>
        </row>
        <row r="17">
          <cell r="D17" t="str">
            <v>Cundinamarca</v>
          </cell>
        </row>
        <row r="18">
          <cell r="D18" t="str">
            <v>Guainía</v>
          </cell>
        </row>
        <row r="19">
          <cell r="D19" t="str">
            <v>Guaviare</v>
          </cell>
        </row>
        <row r="20">
          <cell r="D20" t="str">
            <v>Huila</v>
          </cell>
        </row>
        <row r="21">
          <cell r="D21" t="str">
            <v>La Guajira</v>
          </cell>
        </row>
        <row r="22">
          <cell r="D22" t="str">
            <v>Magdalena</v>
          </cell>
        </row>
        <row r="23">
          <cell r="D23" t="str">
            <v>Meta</v>
          </cell>
        </row>
        <row r="24">
          <cell r="D24" t="str">
            <v>Nariño</v>
          </cell>
        </row>
        <row r="25">
          <cell r="D25" t="str">
            <v>Norte de Santander</v>
          </cell>
        </row>
        <row r="26">
          <cell r="D26" t="str">
            <v>Putumayo</v>
          </cell>
        </row>
        <row r="27">
          <cell r="D27" t="str">
            <v>Quindío</v>
          </cell>
        </row>
        <row r="28">
          <cell r="D28" t="str">
            <v>Risaralda</v>
          </cell>
        </row>
        <row r="29">
          <cell r="D29" t="str">
            <v>San Andrés y Providencia</v>
          </cell>
        </row>
        <row r="30">
          <cell r="D30" t="str">
            <v>Santander</v>
          </cell>
        </row>
        <row r="31">
          <cell r="D31" t="str">
            <v>Sucre</v>
          </cell>
        </row>
        <row r="32">
          <cell r="D32" t="str">
            <v>Tolima</v>
          </cell>
        </row>
        <row r="33">
          <cell r="D33" t="str">
            <v>Valle del Cauca</v>
          </cell>
        </row>
        <row r="34">
          <cell r="D34" t="str">
            <v>Vaupes</v>
          </cell>
        </row>
        <row r="35">
          <cell r="D35" t="str">
            <v>Vichada</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image" Target="../media/image3.emf"/><Relationship Id="rId4" Type="http://schemas.openxmlformats.org/officeDocument/2006/relationships/package" Target="../embeddings/Documento_de_Microsoft_Word.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2"/>
  <sheetViews>
    <sheetView tabSelected="1" zoomScale="115" zoomScaleNormal="115" workbookViewId="0">
      <selection activeCell="E23" sqref="E23"/>
    </sheetView>
  </sheetViews>
  <sheetFormatPr baseColWidth="10" defaultColWidth="11.5703125" defaultRowHeight="15" x14ac:dyDescent="0.25"/>
  <cols>
    <col min="1" max="3" width="11.5703125" style="1"/>
    <col min="4" max="4" width="26.85546875" style="1" customWidth="1"/>
    <col min="5" max="5" width="41.5703125" style="1" customWidth="1"/>
    <col min="6" max="16384" width="11.5703125" style="1"/>
  </cols>
  <sheetData>
    <row r="1" spans="2:12" x14ac:dyDescent="0.25">
      <c r="B1" s="77" t="s">
        <v>0</v>
      </c>
      <c r="C1" s="77"/>
      <c r="D1" s="77"/>
      <c r="E1" s="77"/>
      <c r="F1" s="77"/>
      <c r="G1" s="77"/>
      <c r="H1" s="77"/>
      <c r="I1" s="77"/>
      <c r="J1" s="77"/>
      <c r="K1" s="77"/>
      <c r="L1" s="77"/>
    </row>
    <row r="2" spans="2:12" x14ac:dyDescent="0.25">
      <c r="B2" s="77"/>
      <c r="C2" s="77"/>
      <c r="D2" s="77"/>
      <c r="E2" s="77"/>
      <c r="F2" s="77"/>
      <c r="G2" s="77"/>
      <c r="H2" s="77"/>
      <c r="I2" s="77"/>
      <c r="J2" s="77"/>
      <c r="K2" s="77"/>
      <c r="L2" s="77"/>
    </row>
    <row r="3" spans="2:12" x14ac:dyDescent="0.25">
      <c r="B3" s="77"/>
      <c r="C3" s="77"/>
      <c r="D3" s="77"/>
      <c r="E3" s="77"/>
      <c r="F3" s="77"/>
      <c r="G3" s="77"/>
      <c r="H3" s="77"/>
      <c r="I3" s="77"/>
      <c r="J3" s="77"/>
      <c r="K3" s="77"/>
      <c r="L3" s="77"/>
    </row>
    <row r="4" spans="2:12" x14ac:dyDescent="0.25">
      <c r="B4" s="77"/>
      <c r="C4" s="77"/>
      <c r="D4" s="77"/>
      <c r="E4" s="77"/>
      <c r="F4" s="77"/>
      <c r="G4" s="77"/>
      <c r="H4" s="77"/>
      <c r="I4" s="77"/>
      <c r="J4" s="77"/>
      <c r="K4" s="77"/>
      <c r="L4" s="77"/>
    </row>
    <row r="5" spans="2:12" x14ac:dyDescent="0.25">
      <c r="B5" s="77"/>
      <c r="C5" s="77"/>
      <c r="D5" s="77"/>
      <c r="E5" s="77"/>
      <c r="F5" s="77"/>
      <c r="G5" s="77"/>
      <c r="H5" s="77"/>
      <c r="I5" s="77"/>
      <c r="J5" s="77"/>
      <c r="K5" s="77"/>
      <c r="L5" s="77"/>
    </row>
    <row r="6" spans="2:12" x14ac:dyDescent="0.25">
      <c r="B6" s="77"/>
      <c r="C6" s="77"/>
      <c r="D6" s="77"/>
      <c r="E6" s="77"/>
      <c r="F6" s="77"/>
      <c r="G6" s="77"/>
      <c r="H6" s="77"/>
      <c r="I6" s="77"/>
      <c r="J6" s="77"/>
      <c r="K6" s="77"/>
      <c r="L6" s="77"/>
    </row>
    <row r="8" spans="2:12" x14ac:dyDescent="0.25">
      <c r="B8" s="75" t="s">
        <v>1</v>
      </c>
      <c r="C8" s="75"/>
      <c r="D8" s="75"/>
      <c r="E8" s="75"/>
    </row>
    <row r="9" spans="2:12" x14ac:dyDescent="0.25">
      <c r="B9" s="20" t="s">
        <v>2</v>
      </c>
      <c r="C9" s="20" t="s">
        <v>3</v>
      </c>
      <c r="D9" s="20" t="s">
        <v>4</v>
      </c>
      <c r="E9" s="20" t="s">
        <v>5</v>
      </c>
    </row>
    <row r="10" spans="2:12" ht="33.75" x14ac:dyDescent="0.25">
      <c r="B10" s="20">
        <v>1</v>
      </c>
      <c r="C10" s="20" t="s">
        <v>6</v>
      </c>
      <c r="D10" s="22" t="s">
        <v>7</v>
      </c>
      <c r="E10" s="22" t="s">
        <v>8</v>
      </c>
    </row>
    <row r="11" spans="2:12" ht="22.5" x14ac:dyDescent="0.25">
      <c r="B11" s="20">
        <v>2</v>
      </c>
      <c r="C11" s="20" t="s">
        <v>9</v>
      </c>
      <c r="D11" s="22" t="s">
        <v>10</v>
      </c>
      <c r="E11" s="22" t="s">
        <v>11</v>
      </c>
    </row>
    <row r="12" spans="2:12" ht="22.5" x14ac:dyDescent="0.25">
      <c r="B12" s="76">
        <v>3</v>
      </c>
      <c r="C12" s="76" t="s">
        <v>12</v>
      </c>
      <c r="D12" s="74" t="s">
        <v>10</v>
      </c>
      <c r="E12" s="22" t="s">
        <v>13</v>
      </c>
    </row>
    <row r="13" spans="2:12" x14ac:dyDescent="0.25">
      <c r="B13" s="76"/>
      <c r="C13" s="76"/>
      <c r="D13" s="74"/>
      <c r="E13" s="22" t="s">
        <v>14</v>
      </c>
    </row>
    <row r="14" spans="2:12" ht="21" customHeight="1" x14ac:dyDescent="0.25">
      <c r="B14" s="20">
        <v>4</v>
      </c>
      <c r="C14" s="20" t="s">
        <v>15</v>
      </c>
      <c r="D14" s="22" t="s">
        <v>16</v>
      </c>
      <c r="E14" s="22" t="s">
        <v>17</v>
      </c>
    </row>
    <row r="15" spans="2:12" ht="22.5" x14ac:dyDescent="0.25">
      <c r="B15" s="20">
        <v>5</v>
      </c>
      <c r="C15" s="20" t="s">
        <v>18</v>
      </c>
      <c r="D15" s="22" t="s">
        <v>19</v>
      </c>
      <c r="E15" s="22" t="s">
        <v>20</v>
      </c>
    </row>
    <row r="18" spans="2:5" x14ac:dyDescent="0.25">
      <c r="B18" s="75" t="s">
        <v>21</v>
      </c>
      <c r="C18" s="75"/>
      <c r="D18" s="75"/>
      <c r="E18" s="75"/>
    </row>
    <row r="19" spans="2:5" ht="28.15" customHeight="1" x14ac:dyDescent="0.25">
      <c r="B19" s="21" t="s">
        <v>2</v>
      </c>
      <c r="C19" s="82" t="s">
        <v>3</v>
      </c>
      <c r="D19" s="82"/>
      <c r="E19" s="21" t="s">
        <v>4</v>
      </c>
    </row>
    <row r="20" spans="2:5" ht="33.75" x14ac:dyDescent="0.25">
      <c r="B20" s="76">
        <v>1</v>
      </c>
      <c r="C20" s="78" t="s">
        <v>22</v>
      </c>
      <c r="D20" s="79"/>
      <c r="E20" s="22" t="s">
        <v>23</v>
      </c>
    </row>
    <row r="21" spans="2:5" ht="22.5" x14ac:dyDescent="0.25">
      <c r="B21" s="76"/>
      <c r="C21" s="80"/>
      <c r="D21" s="81"/>
      <c r="E21" s="22" t="s">
        <v>24</v>
      </c>
    </row>
    <row r="22" spans="2:5" ht="20.45" customHeight="1" x14ac:dyDescent="0.25">
      <c r="B22" s="76">
        <v>2</v>
      </c>
      <c r="C22" s="78" t="s">
        <v>25</v>
      </c>
      <c r="D22" s="79"/>
      <c r="E22" s="22" t="s">
        <v>26</v>
      </c>
    </row>
    <row r="23" spans="2:5" ht="30.6" customHeight="1" x14ac:dyDescent="0.25">
      <c r="B23" s="76"/>
      <c r="C23" s="80"/>
      <c r="D23" s="81"/>
      <c r="E23" s="22" t="s">
        <v>27</v>
      </c>
    </row>
    <row r="24" spans="2:5" ht="20.45" customHeight="1" x14ac:dyDescent="0.25">
      <c r="B24" s="76">
        <v>3</v>
      </c>
      <c r="C24" s="78" t="s">
        <v>28</v>
      </c>
      <c r="D24" s="79"/>
      <c r="E24" s="22" t="s">
        <v>29</v>
      </c>
    </row>
    <row r="25" spans="2:5" ht="61.9" customHeight="1" x14ac:dyDescent="0.25">
      <c r="B25" s="76"/>
      <c r="C25" s="80"/>
      <c r="D25" s="81"/>
      <c r="E25" s="22" t="s">
        <v>30</v>
      </c>
    </row>
    <row r="26" spans="2:5" ht="33.75" x14ac:dyDescent="0.25">
      <c r="B26" s="76">
        <v>4</v>
      </c>
      <c r="C26" s="78" t="s">
        <v>31</v>
      </c>
      <c r="D26" s="79"/>
      <c r="E26" s="22" t="s">
        <v>32</v>
      </c>
    </row>
    <row r="27" spans="2:5" ht="45" x14ac:dyDescent="0.25">
      <c r="B27" s="76"/>
      <c r="C27" s="80"/>
      <c r="D27" s="81"/>
      <c r="E27" s="22" t="s">
        <v>33</v>
      </c>
    </row>
    <row r="28" spans="2:5" ht="33.75" x14ac:dyDescent="0.25">
      <c r="B28" s="76">
        <v>5</v>
      </c>
      <c r="C28" s="78" t="s">
        <v>34</v>
      </c>
      <c r="D28" s="79"/>
      <c r="E28" s="22" t="s">
        <v>35</v>
      </c>
    </row>
    <row r="29" spans="2:5" ht="22.5" x14ac:dyDescent="0.25">
      <c r="B29" s="76"/>
      <c r="C29" s="80"/>
      <c r="D29" s="81"/>
      <c r="E29" s="22" t="s">
        <v>36</v>
      </c>
    </row>
    <row r="32" spans="2:5" ht="15" customHeight="1" x14ac:dyDescent="0.25">
      <c r="D32" s="2"/>
    </row>
    <row r="33" spans="3:4" x14ac:dyDescent="0.25">
      <c r="D33" s="2"/>
    </row>
    <row r="34" spans="3:4" x14ac:dyDescent="0.25">
      <c r="D34" s="2"/>
    </row>
    <row r="35" spans="3:4" x14ac:dyDescent="0.25">
      <c r="D35" s="2"/>
    </row>
    <row r="36" spans="3:4" x14ac:dyDescent="0.25">
      <c r="D36" s="2"/>
    </row>
    <row r="37" spans="3:4" x14ac:dyDescent="0.25">
      <c r="C37" s="2"/>
      <c r="D37" s="2"/>
    </row>
    <row r="38" spans="3:4" x14ac:dyDescent="0.25">
      <c r="D38" s="2"/>
    </row>
    <row r="39" spans="3:4" x14ac:dyDescent="0.25">
      <c r="D39" s="2"/>
    </row>
    <row r="40" spans="3:4" ht="14.45" customHeight="1" x14ac:dyDescent="0.25">
      <c r="D40" s="2"/>
    </row>
    <row r="41" spans="3:4" ht="14.45" customHeight="1" x14ac:dyDescent="0.25">
      <c r="D41" s="2"/>
    </row>
    <row r="233" spans="1:2" x14ac:dyDescent="0.25">
      <c r="A233" s="1">
        <v>1</v>
      </c>
      <c r="B233" s="20" t="s">
        <v>6</v>
      </c>
    </row>
    <row r="234" spans="1:2" x14ac:dyDescent="0.25">
      <c r="A234" s="1">
        <v>2</v>
      </c>
      <c r="B234" s="20" t="s">
        <v>9</v>
      </c>
    </row>
    <row r="235" spans="1:2" x14ac:dyDescent="0.25">
      <c r="A235" s="1">
        <v>3</v>
      </c>
      <c r="B235" s="4" t="s">
        <v>12</v>
      </c>
    </row>
    <row r="236" spans="1:2" x14ac:dyDescent="0.25">
      <c r="A236" s="1">
        <v>4</v>
      </c>
      <c r="B236" s="20" t="s">
        <v>15</v>
      </c>
    </row>
    <row r="237" spans="1:2" x14ac:dyDescent="0.25">
      <c r="A237" s="1">
        <v>5</v>
      </c>
      <c r="B237" s="20" t="s">
        <v>18</v>
      </c>
    </row>
    <row r="238" spans="1:2" x14ac:dyDescent="0.25">
      <c r="A238" s="1">
        <v>1</v>
      </c>
      <c r="B238" s="3" t="s">
        <v>22</v>
      </c>
    </row>
    <row r="239" spans="1:2" x14ac:dyDescent="0.25">
      <c r="A239" s="1">
        <v>2</v>
      </c>
      <c r="B239" s="3" t="s">
        <v>25</v>
      </c>
    </row>
    <row r="240" spans="1:2" x14ac:dyDescent="0.25">
      <c r="A240" s="1">
        <v>3</v>
      </c>
      <c r="B240" s="3" t="s">
        <v>28</v>
      </c>
    </row>
    <row r="241" spans="1:2" x14ac:dyDescent="0.25">
      <c r="A241" s="1">
        <v>4</v>
      </c>
      <c r="B241" s="3" t="s">
        <v>31</v>
      </c>
    </row>
    <row r="242" spans="1:2" x14ac:dyDescent="0.25">
      <c r="A242" s="1">
        <v>5</v>
      </c>
      <c r="B242" s="3" t="s">
        <v>34</v>
      </c>
    </row>
  </sheetData>
  <mergeCells count="17">
    <mergeCell ref="C28:D29"/>
    <mergeCell ref="B28:B29"/>
    <mergeCell ref="C19:D19"/>
    <mergeCell ref="B22:B23"/>
    <mergeCell ref="B24:B25"/>
    <mergeCell ref="B26:B27"/>
    <mergeCell ref="C20:D21"/>
    <mergeCell ref="C22:D23"/>
    <mergeCell ref="C24:D25"/>
    <mergeCell ref="C26:D27"/>
    <mergeCell ref="D12:D13"/>
    <mergeCell ref="B8:E8"/>
    <mergeCell ref="B20:B21"/>
    <mergeCell ref="B18:E18"/>
    <mergeCell ref="B1:L6"/>
    <mergeCell ref="B12:B13"/>
    <mergeCell ref="C12:C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9"/>
  <sheetViews>
    <sheetView topLeftCell="A3" zoomScale="90" zoomScaleNormal="90" workbookViewId="0">
      <selection activeCell="J10" sqref="J10:M11"/>
    </sheetView>
  </sheetViews>
  <sheetFormatPr baseColWidth="10" defaultColWidth="11.5703125" defaultRowHeight="12" x14ac:dyDescent="0.2"/>
  <cols>
    <col min="1" max="1" width="11.5703125" style="6"/>
    <col min="2" max="3" width="11.5703125" style="6" hidden="1" customWidth="1"/>
    <col min="4" max="5" width="12.42578125" style="6" hidden="1" customWidth="1"/>
    <col min="6" max="6" width="7.7109375" style="6" hidden="1" customWidth="1"/>
    <col min="7" max="7" width="9.28515625" style="6" hidden="1" customWidth="1"/>
    <col min="8" max="9" width="12.5703125" style="6" hidden="1" customWidth="1"/>
    <col min="10" max="10" width="15.140625" style="7" customWidth="1"/>
    <col min="11" max="11" width="30.140625" style="7" customWidth="1"/>
    <col min="12" max="12" width="27.140625" style="7" customWidth="1"/>
    <col min="13" max="13" width="25.7109375" style="8" customWidth="1"/>
    <col min="14" max="15" width="8" style="9" customWidth="1"/>
    <col min="16" max="16" width="11.5703125" style="9" hidden="1" customWidth="1"/>
    <col min="17" max="17" width="9.5703125" style="7" customWidth="1"/>
    <col min="18" max="18" width="0" style="7" hidden="1" customWidth="1"/>
    <col min="19" max="20" width="0" style="9" hidden="1" customWidth="1"/>
    <col min="21" max="21" width="12.42578125" style="7" hidden="1" customWidth="1"/>
    <col min="22" max="22" width="22.140625" style="9" customWidth="1"/>
    <col min="23" max="23" width="9.28515625" style="7" customWidth="1"/>
    <col min="24" max="24" width="11.5703125" style="7"/>
    <col min="25" max="25" width="11.5703125" style="9" hidden="1" customWidth="1"/>
    <col min="26" max="26" width="11.5703125" style="7"/>
    <col min="27" max="27" width="13.7109375" style="9" customWidth="1"/>
    <col min="28" max="28" width="24.5703125" style="9" customWidth="1"/>
    <col min="29" max="29" width="17.140625" style="9" customWidth="1"/>
    <col min="30" max="30" width="11.7109375" style="10" customWidth="1"/>
    <col min="31" max="31" width="42" style="10" customWidth="1"/>
    <col min="32" max="32" width="22.42578125" style="10" customWidth="1"/>
    <col min="33" max="33" width="28" style="10" customWidth="1"/>
    <col min="34" max="34" width="11.7109375" style="10" customWidth="1"/>
    <col min="35" max="35" width="19" style="10" customWidth="1"/>
    <col min="36" max="36" width="42" style="10" customWidth="1"/>
    <col min="37" max="37" width="22.42578125" style="10" customWidth="1"/>
    <col min="38" max="38" width="28" style="10" customWidth="1"/>
    <col min="39" max="16384" width="11.5703125" style="10"/>
  </cols>
  <sheetData>
    <row r="1" spans="1:38" s="5" customFormat="1" ht="14.45" customHeight="1" x14ac:dyDescent="0.25">
      <c r="B1" s="96" t="s">
        <v>0</v>
      </c>
      <c r="C1" s="96"/>
      <c r="D1" s="96"/>
      <c r="E1" s="96"/>
      <c r="F1" s="96"/>
      <c r="G1" s="96"/>
      <c r="H1" s="96"/>
      <c r="I1" s="96"/>
      <c r="J1" s="96"/>
      <c r="K1" s="96"/>
      <c r="L1" s="96"/>
      <c r="M1" s="96"/>
      <c r="N1" s="96"/>
      <c r="O1" s="96"/>
      <c r="P1" s="96"/>
      <c r="Q1" s="96"/>
    </row>
    <row r="2" spans="1:38" s="5" customFormat="1" ht="15" x14ac:dyDescent="0.25">
      <c r="B2" s="96"/>
      <c r="C2" s="96"/>
      <c r="D2" s="96"/>
      <c r="E2" s="96"/>
      <c r="F2" s="96"/>
      <c r="G2" s="96"/>
      <c r="H2" s="96"/>
      <c r="I2" s="96"/>
      <c r="J2" s="96"/>
      <c r="K2" s="96"/>
      <c r="L2" s="96"/>
      <c r="M2" s="96"/>
      <c r="N2" s="96"/>
      <c r="O2" s="96"/>
      <c r="P2" s="96"/>
      <c r="Q2" s="96"/>
    </row>
    <row r="3" spans="1:38" s="5" customFormat="1" ht="15" x14ac:dyDescent="0.25">
      <c r="B3" s="96"/>
      <c r="C3" s="96"/>
      <c r="D3" s="96"/>
      <c r="E3" s="96"/>
      <c r="F3" s="96"/>
      <c r="G3" s="96"/>
      <c r="H3" s="96"/>
      <c r="I3" s="96"/>
      <c r="J3" s="96"/>
      <c r="K3" s="96"/>
      <c r="L3" s="96"/>
      <c r="M3" s="96"/>
      <c r="N3" s="96"/>
      <c r="O3" s="96"/>
      <c r="P3" s="96"/>
      <c r="Q3" s="96"/>
    </row>
    <row r="4" spans="1:38" s="5" customFormat="1" ht="15" x14ac:dyDescent="0.25">
      <c r="B4" s="96"/>
      <c r="C4" s="96"/>
      <c r="D4" s="96"/>
      <c r="E4" s="96"/>
      <c r="F4" s="96"/>
      <c r="G4" s="96"/>
      <c r="H4" s="96"/>
      <c r="I4" s="96"/>
      <c r="J4" s="96"/>
      <c r="K4" s="96"/>
      <c r="L4" s="96"/>
      <c r="M4" s="96"/>
      <c r="N4" s="96"/>
      <c r="O4" s="96"/>
      <c r="P4" s="96"/>
      <c r="Q4" s="96"/>
    </row>
    <row r="5" spans="1:38" s="5" customFormat="1" ht="15" x14ac:dyDescent="0.25">
      <c r="B5" s="96"/>
      <c r="C5" s="96"/>
      <c r="D5" s="96"/>
      <c r="E5" s="96"/>
      <c r="F5" s="96"/>
      <c r="G5" s="96"/>
      <c r="H5" s="96"/>
      <c r="I5" s="96"/>
      <c r="J5" s="96"/>
      <c r="K5" s="96"/>
      <c r="L5" s="96"/>
      <c r="M5" s="96"/>
      <c r="N5" s="96"/>
      <c r="O5" s="96"/>
      <c r="P5" s="96"/>
      <c r="Q5" s="96"/>
    </row>
    <row r="6" spans="1:38" s="5" customFormat="1" ht="15" x14ac:dyDescent="0.25">
      <c r="B6" s="96"/>
      <c r="C6" s="96"/>
      <c r="D6" s="96"/>
      <c r="E6" s="96"/>
      <c r="F6" s="96"/>
      <c r="G6" s="96"/>
      <c r="H6" s="96"/>
      <c r="I6" s="96"/>
      <c r="J6" s="96"/>
      <c r="K6" s="96"/>
      <c r="L6" s="96"/>
      <c r="M6" s="96"/>
      <c r="N6" s="96"/>
      <c r="O6" s="96"/>
      <c r="P6" s="96"/>
      <c r="Q6" s="96"/>
    </row>
    <row r="9" spans="1:38" ht="12.75" thickBot="1" x14ac:dyDescent="0.25"/>
    <row r="10" spans="1:38" x14ac:dyDescent="0.2">
      <c r="J10" s="107" t="s">
        <v>37</v>
      </c>
      <c r="K10" s="108"/>
      <c r="L10" s="108"/>
      <c r="M10" s="109"/>
      <c r="N10" s="24"/>
      <c r="O10" s="24"/>
      <c r="P10" s="24"/>
      <c r="Q10" s="24"/>
      <c r="R10" s="107" t="s">
        <v>38</v>
      </c>
      <c r="S10" s="108"/>
      <c r="T10" s="108"/>
      <c r="U10" s="108"/>
      <c r="V10" s="108"/>
      <c r="W10" s="108"/>
      <c r="X10" s="108"/>
      <c r="Y10" s="108"/>
      <c r="Z10" s="108"/>
      <c r="AA10" s="108"/>
      <c r="AB10" s="108"/>
      <c r="AC10" s="109"/>
      <c r="AD10" s="83" t="s">
        <v>211</v>
      </c>
      <c r="AE10" s="84"/>
      <c r="AF10" s="84"/>
      <c r="AG10" s="85"/>
      <c r="AH10" s="83" t="s">
        <v>211</v>
      </c>
      <c r="AI10" s="84"/>
      <c r="AJ10" s="84"/>
      <c r="AK10" s="84"/>
      <c r="AL10" s="85"/>
    </row>
    <row r="11" spans="1:38" ht="12.75" thickBot="1" x14ac:dyDescent="0.25">
      <c r="B11" s="6" t="s">
        <v>39</v>
      </c>
      <c r="C11" s="6" t="s">
        <v>40</v>
      </c>
      <c r="D11" s="6" t="s">
        <v>41</v>
      </c>
      <c r="E11" s="6" t="s">
        <v>42</v>
      </c>
      <c r="F11" s="6" t="s">
        <v>43</v>
      </c>
      <c r="G11" s="6" t="s">
        <v>44</v>
      </c>
      <c r="H11" s="6" t="s">
        <v>45</v>
      </c>
      <c r="J11" s="104"/>
      <c r="K11" s="105"/>
      <c r="L11" s="105"/>
      <c r="M11" s="106"/>
      <c r="N11" s="23"/>
      <c r="O11" s="23"/>
      <c r="P11" s="23"/>
      <c r="Q11" s="23"/>
      <c r="R11" s="104"/>
      <c r="S11" s="105"/>
      <c r="T11" s="105"/>
      <c r="U11" s="105"/>
      <c r="V11" s="105"/>
      <c r="W11" s="105"/>
      <c r="X11" s="105"/>
      <c r="Y11" s="105"/>
      <c r="Z11" s="105"/>
      <c r="AA11" s="105"/>
      <c r="AB11" s="105"/>
      <c r="AC11" s="106"/>
      <c r="AD11" s="86">
        <v>3</v>
      </c>
      <c r="AE11" s="87"/>
      <c r="AF11" s="87"/>
      <c r="AG11" s="88"/>
      <c r="AH11" s="86">
        <v>3</v>
      </c>
      <c r="AI11" s="87"/>
      <c r="AJ11" s="87"/>
      <c r="AK11" s="87"/>
      <c r="AL11" s="88"/>
    </row>
    <row r="12" spans="1:38" ht="11.45" customHeight="1" x14ac:dyDescent="0.2">
      <c r="A12" s="100" t="s">
        <v>46</v>
      </c>
      <c r="B12" s="32"/>
      <c r="C12" s="32"/>
      <c r="D12" s="32"/>
      <c r="E12" s="32"/>
      <c r="F12" s="32"/>
      <c r="G12" s="32"/>
      <c r="H12" s="32"/>
      <c r="I12" s="32"/>
      <c r="J12" s="100" t="s">
        <v>47</v>
      </c>
      <c r="K12" s="100" t="s">
        <v>48</v>
      </c>
      <c r="L12" s="102" t="s">
        <v>49</v>
      </c>
      <c r="M12" s="100" t="s">
        <v>50</v>
      </c>
      <c r="N12" s="107" t="s">
        <v>51</v>
      </c>
      <c r="O12" s="108"/>
      <c r="P12" s="108"/>
      <c r="Q12" s="109"/>
      <c r="R12" s="107" t="s">
        <v>51</v>
      </c>
      <c r="S12" s="108"/>
      <c r="T12" s="108"/>
      <c r="U12" s="109"/>
      <c r="V12" s="107" t="s">
        <v>52</v>
      </c>
      <c r="W12" s="108"/>
      <c r="X12" s="108"/>
      <c r="Y12" s="108"/>
      <c r="Z12" s="108"/>
      <c r="AA12" s="108"/>
      <c r="AB12" s="108"/>
      <c r="AC12" s="109"/>
      <c r="AD12" s="89" t="s">
        <v>53</v>
      </c>
      <c r="AE12" s="94" t="s">
        <v>212</v>
      </c>
      <c r="AF12" s="94" t="s">
        <v>54</v>
      </c>
      <c r="AG12" s="94" t="s">
        <v>55</v>
      </c>
      <c r="AH12" s="89" t="s">
        <v>53</v>
      </c>
      <c r="AI12" s="91" t="s">
        <v>210</v>
      </c>
      <c r="AJ12" s="94" t="s">
        <v>212</v>
      </c>
      <c r="AK12" s="94" t="s">
        <v>54</v>
      </c>
      <c r="AL12" s="94" t="s">
        <v>55</v>
      </c>
    </row>
    <row r="13" spans="1:38" ht="12.75" thickBot="1" x14ac:dyDescent="0.25">
      <c r="A13" s="101"/>
      <c r="B13" s="33"/>
      <c r="C13" s="33"/>
      <c r="D13" s="33"/>
      <c r="E13" s="33"/>
      <c r="F13" s="33"/>
      <c r="G13" s="33"/>
      <c r="H13" s="33"/>
      <c r="I13" s="33"/>
      <c r="J13" s="101"/>
      <c r="K13" s="101"/>
      <c r="L13" s="103"/>
      <c r="M13" s="101"/>
      <c r="N13" s="104"/>
      <c r="O13" s="105"/>
      <c r="P13" s="105"/>
      <c r="Q13" s="106"/>
      <c r="R13" s="104"/>
      <c r="S13" s="105"/>
      <c r="T13" s="105"/>
      <c r="U13" s="106"/>
      <c r="V13" s="104" t="s">
        <v>56</v>
      </c>
      <c r="W13" s="105"/>
      <c r="X13" s="105"/>
      <c r="Y13" s="105"/>
      <c r="Z13" s="105"/>
      <c r="AA13" s="105"/>
      <c r="AB13" s="105"/>
      <c r="AC13" s="106"/>
      <c r="AD13" s="90"/>
      <c r="AE13" s="95"/>
      <c r="AF13" s="95"/>
      <c r="AG13" s="95"/>
      <c r="AH13" s="90"/>
      <c r="AI13" s="92"/>
      <c r="AJ13" s="95"/>
      <c r="AK13" s="95"/>
      <c r="AL13" s="95"/>
    </row>
    <row r="14" spans="1:38" ht="12" customHeight="1" thickBot="1" x14ac:dyDescent="0.25">
      <c r="A14" s="101"/>
      <c r="B14" s="33"/>
      <c r="C14" s="33"/>
      <c r="D14" s="33"/>
      <c r="E14" s="33"/>
      <c r="F14" s="33"/>
      <c r="G14" s="33"/>
      <c r="H14" s="33"/>
      <c r="I14" s="33"/>
      <c r="J14" s="101"/>
      <c r="K14" s="101"/>
      <c r="L14" s="103"/>
      <c r="M14" s="101"/>
      <c r="N14" s="97" t="s">
        <v>57</v>
      </c>
      <c r="O14" s="98"/>
      <c r="P14" s="98"/>
      <c r="Q14" s="99"/>
      <c r="R14" s="110" t="s">
        <v>57</v>
      </c>
      <c r="S14" s="111"/>
      <c r="T14" s="111"/>
      <c r="U14" s="112"/>
      <c r="V14" s="100" t="s">
        <v>58</v>
      </c>
      <c r="W14" s="97" t="s">
        <v>59</v>
      </c>
      <c r="X14" s="98"/>
      <c r="Y14" s="98"/>
      <c r="Z14" s="99"/>
      <c r="AA14" s="97" t="s">
        <v>60</v>
      </c>
      <c r="AB14" s="98"/>
      <c r="AC14" s="99"/>
      <c r="AD14" s="90"/>
      <c r="AE14" s="95"/>
      <c r="AF14" s="95"/>
      <c r="AG14" s="95"/>
      <c r="AH14" s="90"/>
      <c r="AI14" s="92"/>
      <c r="AJ14" s="95"/>
      <c r="AK14" s="95"/>
      <c r="AL14" s="95"/>
    </row>
    <row r="15" spans="1:38" ht="36" x14ac:dyDescent="0.2">
      <c r="A15" s="101"/>
      <c r="B15" s="33"/>
      <c r="C15" s="33"/>
      <c r="D15" s="33"/>
      <c r="E15" s="33"/>
      <c r="F15" s="33"/>
      <c r="G15" s="33"/>
      <c r="H15" s="33"/>
      <c r="I15" s="33"/>
      <c r="J15" s="101"/>
      <c r="K15" s="101"/>
      <c r="L15" s="103"/>
      <c r="M15" s="101"/>
      <c r="N15" s="31" t="s">
        <v>61</v>
      </c>
      <c r="O15" s="31" t="s">
        <v>62</v>
      </c>
      <c r="P15" s="31"/>
      <c r="Q15" s="31" t="s">
        <v>63</v>
      </c>
      <c r="R15" s="11" t="s">
        <v>61</v>
      </c>
      <c r="S15" s="11" t="s">
        <v>62</v>
      </c>
      <c r="T15" s="11"/>
      <c r="U15" s="11" t="s">
        <v>63</v>
      </c>
      <c r="V15" s="101"/>
      <c r="W15" s="31" t="s">
        <v>64</v>
      </c>
      <c r="X15" s="31" t="s">
        <v>65</v>
      </c>
      <c r="Y15" s="31"/>
      <c r="Z15" s="31" t="s">
        <v>66</v>
      </c>
      <c r="AA15" s="31" t="s">
        <v>67</v>
      </c>
      <c r="AB15" s="31" t="s">
        <v>68</v>
      </c>
      <c r="AC15" s="31" t="s">
        <v>69</v>
      </c>
      <c r="AD15" s="90"/>
      <c r="AE15" s="95"/>
      <c r="AF15" s="95"/>
      <c r="AG15" s="95"/>
      <c r="AH15" s="90"/>
      <c r="AI15" s="93"/>
      <c r="AJ15" s="95"/>
      <c r="AK15" s="95"/>
      <c r="AL15" s="95"/>
    </row>
    <row r="16" spans="1:38" ht="205.5" customHeight="1" x14ac:dyDescent="0.2">
      <c r="A16" s="12">
        <v>1</v>
      </c>
      <c r="B16" s="13">
        <v>4</v>
      </c>
      <c r="C16" s="13">
        <v>4</v>
      </c>
      <c r="D16" s="13">
        <v>3</v>
      </c>
      <c r="E16" s="13">
        <v>1</v>
      </c>
      <c r="F16" s="13">
        <v>3</v>
      </c>
      <c r="G16" s="13">
        <v>4</v>
      </c>
      <c r="H16" s="13">
        <v>5</v>
      </c>
      <c r="I16" s="14">
        <f t="shared" ref="I16:I29" si="0">AVERAGE(B16:H16)</f>
        <v>3.4285714285714284</v>
      </c>
      <c r="J16" s="15" t="s">
        <v>70</v>
      </c>
      <c r="K16" s="15" t="s">
        <v>71</v>
      </c>
      <c r="L16" s="16" t="s">
        <v>72</v>
      </c>
      <c r="M16" s="15" t="s">
        <v>73</v>
      </c>
      <c r="N16" s="17">
        <v>3</v>
      </c>
      <c r="O16" s="13">
        <v>4</v>
      </c>
      <c r="P16" s="13">
        <f>+N16+O16</f>
        <v>7</v>
      </c>
      <c r="Q16" s="18" t="str">
        <f>IF((P16)&lt;=3,"Baja",IF(AND((P16)&gt;=4,(P16)&lt;=5),"Moderada",IF(AND((P16)&gt;=6,(P16)&lt;=7),"Alta",IF(AND((P16)&gt;=8,(P16)&lt;=10),"Extrema"))))</f>
        <v>Alta</v>
      </c>
      <c r="R16" s="13"/>
      <c r="S16" s="13"/>
      <c r="T16" s="13"/>
      <c r="U16" s="18"/>
      <c r="V16" s="13" t="s">
        <v>133</v>
      </c>
      <c r="W16" s="13">
        <v>3</v>
      </c>
      <c r="X16" s="13">
        <v>3</v>
      </c>
      <c r="Y16" s="13">
        <f t="shared" ref="Y16:Y28" si="1">+W16+X16</f>
        <v>6</v>
      </c>
      <c r="Z16" s="18" t="str">
        <f t="shared" ref="Z16:Z29" si="2">IF((Y16)&lt;=3,"Baja",IF(AND((Y16)&gt;=4,(Y16)&lt;=5),"Moderada",IF(AND((Y16)&gt;=6,(Y16)&lt;=7),"Alta",IF(AND((Y16)&gt;=8,(Y16)&lt;=10),"Extrema"))))</f>
        <v>Alta</v>
      </c>
      <c r="AA16" s="19" t="s">
        <v>74</v>
      </c>
      <c r="AB16" s="13" t="s">
        <v>134</v>
      </c>
      <c r="AC16" s="13" t="s">
        <v>75</v>
      </c>
      <c r="AD16" s="25">
        <v>43592</v>
      </c>
      <c r="AE16" s="39" t="s">
        <v>214</v>
      </c>
      <c r="AF16" s="28" t="s">
        <v>161</v>
      </c>
      <c r="AG16" s="28"/>
      <c r="AH16" s="25">
        <v>43592</v>
      </c>
      <c r="AI16" s="40" t="s">
        <v>213</v>
      </c>
      <c r="AJ16" s="39" t="s">
        <v>215</v>
      </c>
      <c r="AK16" s="28" t="s">
        <v>161</v>
      </c>
      <c r="AL16" s="28"/>
    </row>
    <row r="17" spans="1:38" ht="252" x14ac:dyDescent="0.2">
      <c r="A17" s="12">
        <f>+A16+1</f>
        <v>2</v>
      </c>
      <c r="B17" s="13">
        <v>4</v>
      </c>
      <c r="C17" s="13">
        <v>3</v>
      </c>
      <c r="D17" s="13">
        <v>3</v>
      </c>
      <c r="E17" s="13">
        <v>3</v>
      </c>
      <c r="F17" s="13">
        <v>4</v>
      </c>
      <c r="G17" s="13">
        <v>3</v>
      </c>
      <c r="H17" s="13">
        <v>3</v>
      </c>
      <c r="I17" s="14">
        <f t="shared" si="0"/>
        <v>3.2857142857142856</v>
      </c>
      <c r="J17" s="15" t="s">
        <v>70</v>
      </c>
      <c r="K17" s="15" t="s">
        <v>76</v>
      </c>
      <c r="L17" s="16" t="s">
        <v>77</v>
      </c>
      <c r="M17" s="15" t="s">
        <v>78</v>
      </c>
      <c r="N17" s="17">
        <v>3</v>
      </c>
      <c r="O17" s="13">
        <v>4</v>
      </c>
      <c r="P17" s="17">
        <f t="shared" ref="P17:P29" si="3">+N17+O17</f>
        <v>7</v>
      </c>
      <c r="Q17" s="18" t="str">
        <f>IF((P17)&lt;=3,"Baja",IF(AND((P17)&gt;=4,(P17)&lt;=5),"Moderada",IF(AND((P17)&gt;=6,(P17)&lt;=7),"Alta",IF(AND((P17)&gt;=8,(P17)&lt;=10),"Extrema"))))</f>
        <v>Alta</v>
      </c>
      <c r="R17" s="13"/>
      <c r="S17" s="13"/>
      <c r="T17" s="13"/>
      <c r="U17" s="18"/>
      <c r="V17" s="13" t="s">
        <v>135</v>
      </c>
      <c r="W17" s="13">
        <v>3</v>
      </c>
      <c r="X17" s="13">
        <v>3</v>
      </c>
      <c r="Y17" s="13">
        <f t="shared" si="1"/>
        <v>6</v>
      </c>
      <c r="Z17" s="18" t="str">
        <f t="shared" si="2"/>
        <v>Alta</v>
      </c>
      <c r="AA17" s="19" t="s">
        <v>74</v>
      </c>
      <c r="AB17" s="13" t="s">
        <v>136</v>
      </c>
      <c r="AC17" s="13" t="s">
        <v>75</v>
      </c>
      <c r="AD17" s="25">
        <v>43592</v>
      </c>
      <c r="AE17" s="39" t="s">
        <v>163</v>
      </c>
      <c r="AF17" s="28" t="s">
        <v>161</v>
      </c>
      <c r="AG17" s="28" t="s">
        <v>162</v>
      </c>
      <c r="AH17" s="25">
        <v>43592</v>
      </c>
      <c r="AI17" s="25"/>
      <c r="AJ17" s="39" t="s">
        <v>163</v>
      </c>
      <c r="AK17" s="28" t="s">
        <v>161</v>
      </c>
      <c r="AL17" s="28" t="s">
        <v>162</v>
      </c>
    </row>
    <row r="18" spans="1:38" ht="144" x14ac:dyDescent="0.2">
      <c r="A18" s="12">
        <f t="shared" ref="A18:A29" si="4">+A17+1</f>
        <v>3</v>
      </c>
      <c r="B18" s="13">
        <v>4</v>
      </c>
      <c r="C18" s="13">
        <v>3</v>
      </c>
      <c r="D18" s="13">
        <v>4</v>
      </c>
      <c r="E18" s="13">
        <v>3</v>
      </c>
      <c r="F18" s="13">
        <v>3</v>
      </c>
      <c r="G18" s="13">
        <v>4</v>
      </c>
      <c r="H18" s="13">
        <v>4</v>
      </c>
      <c r="I18" s="14">
        <f t="shared" si="0"/>
        <v>3.5714285714285716</v>
      </c>
      <c r="J18" s="15" t="s">
        <v>79</v>
      </c>
      <c r="K18" s="15" t="s">
        <v>80</v>
      </c>
      <c r="L18" s="16" t="s">
        <v>81</v>
      </c>
      <c r="M18" s="15" t="s">
        <v>82</v>
      </c>
      <c r="N18" s="17">
        <v>4</v>
      </c>
      <c r="O18" s="13">
        <v>5</v>
      </c>
      <c r="P18" s="17">
        <f t="shared" si="3"/>
        <v>9</v>
      </c>
      <c r="Q18" s="18" t="str">
        <f t="shared" ref="Q18:Q29" si="5">IF((P18)&lt;=3,"Baja",IF(AND((P18)&gt;=4,(P18)&lt;=5),"Moderada",IF(AND((P18)&gt;=6,(P18)&lt;=7),"Alta",IF(AND((P18)&gt;=8,(P18)&lt;=10),"Extrema"))))</f>
        <v>Extrema</v>
      </c>
      <c r="R18" s="13"/>
      <c r="S18" s="13"/>
      <c r="T18" s="13"/>
      <c r="U18" s="18"/>
      <c r="V18" s="13" t="s">
        <v>137</v>
      </c>
      <c r="W18" s="13">
        <v>3</v>
      </c>
      <c r="X18" s="13">
        <v>4</v>
      </c>
      <c r="Y18" s="13">
        <f t="shared" si="1"/>
        <v>7</v>
      </c>
      <c r="Z18" s="18" t="str">
        <f t="shared" si="2"/>
        <v>Alta</v>
      </c>
      <c r="AA18" s="19" t="s">
        <v>74</v>
      </c>
      <c r="AB18" s="13" t="s">
        <v>138</v>
      </c>
      <c r="AC18" s="13" t="s">
        <v>83</v>
      </c>
      <c r="AD18" s="29">
        <v>43592</v>
      </c>
      <c r="AE18" s="28" t="s">
        <v>164</v>
      </c>
      <c r="AF18" s="28" t="s">
        <v>161</v>
      </c>
      <c r="AG18" s="27" t="s">
        <v>165</v>
      </c>
      <c r="AH18" s="29">
        <v>43592</v>
      </c>
      <c r="AI18" s="29"/>
      <c r="AJ18" s="28" t="s">
        <v>164</v>
      </c>
      <c r="AK18" s="28" t="s">
        <v>161</v>
      </c>
      <c r="AL18" s="27" t="s">
        <v>165</v>
      </c>
    </row>
    <row r="19" spans="1:38" ht="156" x14ac:dyDescent="0.2">
      <c r="A19" s="12">
        <f t="shared" si="4"/>
        <v>4</v>
      </c>
      <c r="B19" s="13">
        <v>4</v>
      </c>
      <c r="C19" s="13">
        <v>4</v>
      </c>
      <c r="D19" s="13">
        <v>4</v>
      </c>
      <c r="E19" s="13">
        <v>1</v>
      </c>
      <c r="F19" s="13">
        <v>4</v>
      </c>
      <c r="G19" s="13">
        <v>1</v>
      </c>
      <c r="H19" s="13">
        <v>1</v>
      </c>
      <c r="I19" s="14">
        <f t="shared" si="0"/>
        <v>2.7142857142857144</v>
      </c>
      <c r="J19" s="15" t="s">
        <v>84</v>
      </c>
      <c r="K19" s="15" t="s">
        <v>85</v>
      </c>
      <c r="L19" s="16" t="s">
        <v>86</v>
      </c>
      <c r="M19" s="15" t="s">
        <v>87</v>
      </c>
      <c r="N19" s="17">
        <v>3</v>
      </c>
      <c r="O19" s="13">
        <v>5</v>
      </c>
      <c r="P19" s="17">
        <f t="shared" si="3"/>
        <v>8</v>
      </c>
      <c r="Q19" s="18" t="str">
        <f t="shared" si="5"/>
        <v>Extrema</v>
      </c>
      <c r="R19" s="13"/>
      <c r="S19" s="13"/>
      <c r="T19" s="13"/>
      <c r="U19" s="18"/>
      <c r="V19" s="13" t="s">
        <v>139</v>
      </c>
      <c r="W19" s="13">
        <v>3</v>
      </c>
      <c r="X19" s="13">
        <v>4</v>
      </c>
      <c r="Y19" s="13">
        <f t="shared" si="1"/>
        <v>7</v>
      </c>
      <c r="Z19" s="18" t="str">
        <f t="shared" si="2"/>
        <v>Alta</v>
      </c>
      <c r="AA19" s="19" t="s">
        <v>88</v>
      </c>
      <c r="AB19" s="13" t="s">
        <v>140</v>
      </c>
      <c r="AC19" s="13" t="s">
        <v>89</v>
      </c>
      <c r="AD19" s="29">
        <v>43592</v>
      </c>
      <c r="AE19" s="26" t="s">
        <v>166</v>
      </c>
      <c r="AF19" s="28" t="s">
        <v>161</v>
      </c>
      <c r="AG19" s="26" t="s">
        <v>167</v>
      </c>
      <c r="AH19" s="29">
        <v>43592</v>
      </c>
      <c r="AI19" s="29"/>
      <c r="AJ19" s="26" t="s">
        <v>166</v>
      </c>
      <c r="AK19" s="28" t="s">
        <v>161</v>
      </c>
      <c r="AL19" s="26" t="s">
        <v>167</v>
      </c>
    </row>
    <row r="20" spans="1:38" ht="96" x14ac:dyDescent="0.2">
      <c r="A20" s="12">
        <f t="shared" si="4"/>
        <v>5</v>
      </c>
      <c r="B20" s="13">
        <v>2</v>
      </c>
      <c r="C20" s="13">
        <v>1</v>
      </c>
      <c r="D20" s="13">
        <v>3</v>
      </c>
      <c r="E20" s="13">
        <v>1</v>
      </c>
      <c r="F20" s="13">
        <v>3</v>
      </c>
      <c r="G20" s="13">
        <v>1</v>
      </c>
      <c r="H20" s="13">
        <v>2</v>
      </c>
      <c r="I20" s="14">
        <f t="shared" si="0"/>
        <v>1.8571428571428572</v>
      </c>
      <c r="J20" s="15" t="s">
        <v>79</v>
      </c>
      <c r="K20" s="15" t="s">
        <v>90</v>
      </c>
      <c r="L20" s="16" t="s">
        <v>91</v>
      </c>
      <c r="M20" s="15" t="s">
        <v>92</v>
      </c>
      <c r="N20" s="17">
        <v>2</v>
      </c>
      <c r="O20" s="13">
        <v>3</v>
      </c>
      <c r="P20" s="17">
        <f t="shared" si="3"/>
        <v>5</v>
      </c>
      <c r="Q20" s="18" t="str">
        <f t="shared" si="5"/>
        <v>Moderada</v>
      </c>
      <c r="R20" s="13"/>
      <c r="S20" s="13"/>
      <c r="T20" s="13"/>
      <c r="U20" s="18"/>
      <c r="V20" s="13" t="s">
        <v>141</v>
      </c>
      <c r="W20" s="13">
        <v>2</v>
      </c>
      <c r="X20" s="13">
        <v>2</v>
      </c>
      <c r="Y20" s="13">
        <f t="shared" si="1"/>
        <v>4</v>
      </c>
      <c r="Z20" s="18" t="str">
        <f t="shared" si="2"/>
        <v>Moderada</v>
      </c>
      <c r="AA20" s="13" t="s">
        <v>93</v>
      </c>
      <c r="AB20" s="13" t="s">
        <v>142</v>
      </c>
      <c r="AC20" s="13" t="s">
        <v>94</v>
      </c>
      <c r="AD20" s="29">
        <v>43592</v>
      </c>
      <c r="AE20" s="28" t="s">
        <v>168</v>
      </c>
      <c r="AF20" s="28" t="s">
        <v>161</v>
      </c>
      <c r="AG20" s="13" t="s">
        <v>169</v>
      </c>
      <c r="AH20" s="29">
        <v>43592</v>
      </c>
      <c r="AI20" s="29"/>
      <c r="AJ20" s="28" t="s">
        <v>168</v>
      </c>
      <c r="AK20" s="28" t="s">
        <v>161</v>
      </c>
      <c r="AL20" s="13" t="s">
        <v>169</v>
      </c>
    </row>
    <row r="21" spans="1:38" ht="144" x14ac:dyDescent="0.2">
      <c r="A21" s="12">
        <f t="shared" si="4"/>
        <v>6</v>
      </c>
      <c r="B21" s="13">
        <v>2</v>
      </c>
      <c r="C21" s="13">
        <v>1</v>
      </c>
      <c r="D21" s="13">
        <v>1</v>
      </c>
      <c r="E21" s="13">
        <v>1</v>
      </c>
      <c r="F21" s="13">
        <v>3</v>
      </c>
      <c r="G21" s="13">
        <v>2</v>
      </c>
      <c r="H21" s="13">
        <v>3</v>
      </c>
      <c r="I21" s="14">
        <f t="shared" si="0"/>
        <v>1.8571428571428572</v>
      </c>
      <c r="J21" s="15" t="s">
        <v>95</v>
      </c>
      <c r="K21" s="15" t="s">
        <v>96</v>
      </c>
      <c r="L21" s="16" t="s">
        <v>97</v>
      </c>
      <c r="M21" s="15" t="s">
        <v>98</v>
      </c>
      <c r="N21" s="17">
        <v>2</v>
      </c>
      <c r="O21" s="13">
        <v>4</v>
      </c>
      <c r="P21" s="17">
        <f t="shared" si="3"/>
        <v>6</v>
      </c>
      <c r="Q21" s="18" t="str">
        <f t="shared" si="5"/>
        <v>Alta</v>
      </c>
      <c r="R21" s="13"/>
      <c r="S21" s="13"/>
      <c r="T21" s="13"/>
      <c r="U21" s="18"/>
      <c r="V21" s="13" t="s">
        <v>143</v>
      </c>
      <c r="W21" s="13">
        <v>2</v>
      </c>
      <c r="X21" s="13">
        <v>4</v>
      </c>
      <c r="Y21" s="13">
        <f t="shared" si="1"/>
        <v>6</v>
      </c>
      <c r="Z21" s="18" t="str">
        <f t="shared" si="2"/>
        <v>Alta</v>
      </c>
      <c r="AA21" s="19" t="s">
        <v>74</v>
      </c>
      <c r="AB21" s="13" t="s">
        <v>144</v>
      </c>
      <c r="AC21" s="13" t="s">
        <v>75</v>
      </c>
      <c r="AD21" s="29">
        <v>43592</v>
      </c>
      <c r="AE21" s="28" t="s">
        <v>164</v>
      </c>
      <c r="AF21" s="28" t="s">
        <v>161</v>
      </c>
      <c r="AG21" s="27" t="s">
        <v>165</v>
      </c>
      <c r="AH21" s="29">
        <v>43592</v>
      </c>
      <c r="AI21" s="29"/>
      <c r="AJ21" s="28" t="s">
        <v>164</v>
      </c>
      <c r="AK21" s="28" t="s">
        <v>161</v>
      </c>
      <c r="AL21" s="27" t="s">
        <v>165</v>
      </c>
    </row>
    <row r="22" spans="1:38" ht="72" x14ac:dyDescent="0.2">
      <c r="A22" s="12">
        <f t="shared" si="4"/>
        <v>7</v>
      </c>
      <c r="B22" s="13">
        <v>4</v>
      </c>
      <c r="C22" s="13">
        <v>4</v>
      </c>
      <c r="D22" s="13">
        <v>4</v>
      </c>
      <c r="E22" s="13">
        <v>1</v>
      </c>
      <c r="F22" s="13">
        <v>4</v>
      </c>
      <c r="G22" s="13">
        <v>3</v>
      </c>
      <c r="H22" s="13">
        <v>4</v>
      </c>
      <c r="I22" s="14">
        <f t="shared" si="0"/>
        <v>3.4285714285714284</v>
      </c>
      <c r="J22" s="15" t="s">
        <v>95</v>
      </c>
      <c r="K22" s="15" t="s">
        <v>99</v>
      </c>
      <c r="L22" s="16" t="s">
        <v>100</v>
      </c>
      <c r="M22" s="15" t="s">
        <v>101</v>
      </c>
      <c r="N22" s="17">
        <v>3</v>
      </c>
      <c r="O22" s="13">
        <v>4</v>
      </c>
      <c r="P22" s="17">
        <f t="shared" si="3"/>
        <v>7</v>
      </c>
      <c r="Q22" s="18" t="str">
        <f t="shared" si="5"/>
        <v>Alta</v>
      </c>
      <c r="R22" s="13"/>
      <c r="S22" s="13"/>
      <c r="T22" s="13"/>
      <c r="U22" s="18"/>
      <c r="V22" s="13" t="s">
        <v>145</v>
      </c>
      <c r="W22" s="13">
        <v>2</v>
      </c>
      <c r="X22" s="13">
        <v>4</v>
      </c>
      <c r="Y22" s="13">
        <f t="shared" si="1"/>
        <v>6</v>
      </c>
      <c r="Z22" s="18" t="str">
        <f t="shared" si="2"/>
        <v>Alta</v>
      </c>
      <c r="AA22" s="19" t="s">
        <v>74</v>
      </c>
      <c r="AB22" s="13" t="s">
        <v>146</v>
      </c>
      <c r="AC22" s="13" t="s">
        <v>102</v>
      </c>
      <c r="AD22" s="29">
        <v>43592</v>
      </c>
      <c r="AE22" s="28" t="s">
        <v>164</v>
      </c>
      <c r="AF22" s="28" t="s">
        <v>161</v>
      </c>
      <c r="AG22" s="27" t="s">
        <v>165</v>
      </c>
      <c r="AH22" s="29">
        <v>43592</v>
      </c>
      <c r="AI22" s="29"/>
      <c r="AJ22" s="28" t="s">
        <v>164</v>
      </c>
      <c r="AK22" s="28" t="s">
        <v>161</v>
      </c>
      <c r="AL22" s="27" t="s">
        <v>165</v>
      </c>
    </row>
    <row r="23" spans="1:38" ht="96" x14ac:dyDescent="0.2">
      <c r="A23" s="12">
        <f t="shared" si="4"/>
        <v>8</v>
      </c>
      <c r="B23" s="13">
        <v>3</v>
      </c>
      <c r="C23" s="13">
        <v>1</v>
      </c>
      <c r="D23" s="13">
        <v>3</v>
      </c>
      <c r="E23" s="13">
        <v>3</v>
      </c>
      <c r="F23" s="13">
        <v>3</v>
      </c>
      <c r="G23" s="13">
        <v>2</v>
      </c>
      <c r="H23" s="13">
        <v>2</v>
      </c>
      <c r="I23" s="14">
        <f t="shared" si="0"/>
        <v>2.4285714285714284</v>
      </c>
      <c r="J23" s="15" t="s">
        <v>103</v>
      </c>
      <c r="K23" s="15" t="s">
        <v>104</v>
      </c>
      <c r="L23" s="16" t="s">
        <v>105</v>
      </c>
      <c r="M23" s="15" t="s">
        <v>106</v>
      </c>
      <c r="N23" s="17">
        <v>2</v>
      </c>
      <c r="O23" s="13">
        <v>5</v>
      </c>
      <c r="P23" s="17">
        <f t="shared" si="3"/>
        <v>7</v>
      </c>
      <c r="Q23" s="18" t="str">
        <f t="shared" si="5"/>
        <v>Alta</v>
      </c>
      <c r="R23" s="13"/>
      <c r="S23" s="13"/>
      <c r="T23" s="13"/>
      <c r="U23" s="18"/>
      <c r="V23" s="13" t="s">
        <v>152</v>
      </c>
      <c r="W23" s="13">
        <v>2</v>
      </c>
      <c r="X23" s="13">
        <v>4</v>
      </c>
      <c r="Y23" s="13">
        <f t="shared" si="1"/>
        <v>6</v>
      </c>
      <c r="Z23" s="18" t="str">
        <f t="shared" si="2"/>
        <v>Alta</v>
      </c>
      <c r="AA23" s="19" t="s">
        <v>74</v>
      </c>
      <c r="AB23" s="13" t="s">
        <v>151</v>
      </c>
      <c r="AC23" s="13" t="s">
        <v>107</v>
      </c>
      <c r="AD23" s="29">
        <v>43592</v>
      </c>
      <c r="AE23" s="28" t="s">
        <v>177</v>
      </c>
      <c r="AF23" s="28" t="s">
        <v>161</v>
      </c>
      <c r="AG23" s="28" t="s">
        <v>178</v>
      </c>
      <c r="AH23" s="29">
        <v>43592</v>
      </c>
      <c r="AI23" s="29"/>
      <c r="AJ23" s="28" t="s">
        <v>177</v>
      </c>
      <c r="AK23" s="28" t="s">
        <v>161</v>
      </c>
      <c r="AL23" s="28" t="s">
        <v>178</v>
      </c>
    </row>
    <row r="24" spans="1:38" ht="84" x14ac:dyDescent="0.2">
      <c r="A24" s="12">
        <f t="shared" si="4"/>
        <v>9</v>
      </c>
      <c r="B24" s="13">
        <v>5</v>
      </c>
      <c r="C24" s="13">
        <v>3</v>
      </c>
      <c r="D24" s="13">
        <v>3</v>
      </c>
      <c r="E24" s="13">
        <v>1</v>
      </c>
      <c r="F24" s="13">
        <v>1</v>
      </c>
      <c r="G24" s="13">
        <v>3</v>
      </c>
      <c r="H24" s="13">
        <v>1</v>
      </c>
      <c r="I24" s="14">
        <f t="shared" si="0"/>
        <v>2.4285714285714284</v>
      </c>
      <c r="J24" s="15" t="s">
        <v>108</v>
      </c>
      <c r="K24" s="15" t="s">
        <v>109</v>
      </c>
      <c r="L24" s="16" t="s">
        <v>110</v>
      </c>
      <c r="M24" s="15" t="s">
        <v>111</v>
      </c>
      <c r="N24" s="17">
        <v>2</v>
      </c>
      <c r="O24" s="13">
        <v>3</v>
      </c>
      <c r="P24" s="17">
        <f t="shared" si="3"/>
        <v>5</v>
      </c>
      <c r="Q24" s="18" t="str">
        <f t="shared" si="5"/>
        <v>Moderada</v>
      </c>
      <c r="R24" s="13"/>
      <c r="S24" s="13"/>
      <c r="T24" s="13"/>
      <c r="U24" s="18"/>
      <c r="V24" s="13" t="s">
        <v>147</v>
      </c>
      <c r="W24" s="13">
        <v>2</v>
      </c>
      <c r="X24" s="13">
        <v>2</v>
      </c>
      <c r="Y24" s="13">
        <f t="shared" si="1"/>
        <v>4</v>
      </c>
      <c r="Z24" s="18" t="str">
        <f t="shared" si="2"/>
        <v>Moderada</v>
      </c>
      <c r="AA24" s="13" t="s">
        <v>93</v>
      </c>
      <c r="AB24" s="13" t="s">
        <v>148</v>
      </c>
      <c r="AC24" s="13" t="s">
        <v>107</v>
      </c>
      <c r="AD24" s="29">
        <v>43592</v>
      </c>
      <c r="AE24" s="28" t="s">
        <v>176</v>
      </c>
      <c r="AF24" s="28" t="s">
        <v>161</v>
      </c>
      <c r="AG24" s="27" t="s">
        <v>175</v>
      </c>
      <c r="AH24" s="29">
        <v>43592</v>
      </c>
      <c r="AI24" s="29"/>
      <c r="AJ24" s="28" t="s">
        <v>176</v>
      </c>
      <c r="AK24" s="28" t="s">
        <v>161</v>
      </c>
      <c r="AL24" s="27" t="s">
        <v>175</v>
      </c>
    </row>
    <row r="25" spans="1:38" ht="228" x14ac:dyDescent="0.2">
      <c r="A25" s="12">
        <f t="shared" si="4"/>
        <v>10</v>
      </c>
      <c r="B25" s="13">
        <v>5</v>
      </c>
      <c r="C25" s="13">
        <v>5</v>
      </c>
      <c r="D25" s="13">
        <v>5</v>
      </c>
      <c r="E25" s="13">
        <v>5</v>
      </c>
      <c r="F25" s="13">
        <v>4</v>
      </c>
      <c r="G25" s="13">
        <v>1</v>
      </c>
      <c r="H25" s="13">
        <v>1</v>
      </c>
      <c r="I25" s="14">
        <f t="shared" si="0"/>
        <v>3.7142857142857144</v>
      </c>
      <c r="J25" s="15" t="s">
        <v>112</v>
      </c>
      <c r="K25" s="15" t="s">
        <v>113</v>
      </c>
      <c r="L25" s="16" t="s">
        <v>114</v>
      </c>
      <c r="M25" s="15" t="s">
        <v>115</v>
      </c>
      <c r="N25" s="17">
        <v>4</v>
      </c>
      <c r="O25" s="13">
        <v>4</v>
      </c>
      <c r="P25" s="17">
        <f t="shared" si="3"/>
        <v>8</v>
      </c>
      <c r="Q25" s="18" t="str">
        <f t="shared" si="5"/>
        <v>Extrema</v>
      </c>
      <c r="R25" s="13"/>
      <c r="S25" s="13"/>
      <c r="T25" s="13"/>
      <c r="U25" s="18"/>
      <c r="V25" s="13" t="s">
        <v>149</v>
      </c>
      <c r="W25" s="13">
        <v>4</v>
      </c>
      <c r="X25" s="13">
        <v>3</v>
      </c>
      <c r="Y25" s="13">
        <f t="shared" si="1"/>
        <v>7</v>
      </c>
      <c r="Z25" s="18" t="str">
        <f t="shared" si="2"/>
        <v>Alta</v>
      </c>
      <c r="AA25" s="19" t="s">
        <v>74</v>
      </c>
      <c r="AB25" s="13" t="s">
        <v>150</v>
      </c>
      <c r="AC25" s="13" t="s">
        <v>107</v>
      </c>
      <c r="AD25" s="29">
        <v>43592</v>
      </c>
      <c r="AE25" s="28" t="s">
        <v>180</v>
      </c>
      <c r="AF25" s="28" t="s">
        <v>161</v>
      </c>
      <c r="AG25" s="28" t="s">
        <v>179</v>
      </c>
      <c r="AH25" s="29">
        <v>43592</v>
      </c>
      <c r="AI25" s="29"/>
      <c r="AJ25" s="28" t="s">
        <v>180</v>
      </c>
      <c r="AK25" s="28" t="s">
        <v>161</v>
      </c>
      <c r="AL25" s="28" t="s">
        <v>179</v>
      </c>
    </row>
    <row r="26" spans="1:38" ht="144" x14ac:dyDescent="0.2">
      <c r="A26" s="12">
        <f t="shared" si="4"/>
        <v>11</v>
      </c>
      <c r="B26" s="13">
        <v>3</v>
      </c>
      <c r="C26" s="13">
        <v>1</v>
      </c>
      <c r="D26" s="13">
        <v>4</v>
      </c>
      <c r="E26" s="13">
        <v>4</v>
      </c>
      <c r="F26" s="13">
        <v>4</v>
      </c>
      <c r="G26" s="13">
        <v>1</v>
      </c>
      <c r="H26" s="13">
        <v>3</v>
      </c>
      <c r="I26" s="14">
        <f t="shared" si="0"/>
        <v>2.8571428571428572</v>
      </c>
      <c r="J26" s="15" t="s">
        <v>116</v>
      </c>
      <c r="K26" s="15" t="s">
        <v>117</v>
      </c>
      <c r="L26" s="16" t="s">
        <v>118</v>
      </c>
      <c r="M26" s="15" t="s">
        <v>119</v>
      </c>
      <c r="N26" s="17">
        <v>3</v>
      </c>
      <c r="O26" s="13">
        <v>4</v>
      </c>
      <c r="P26" s="17">
        <f t="shared" si="3"/>
        <v>7</v>
      </c>
      <c r="Q26" s="18" t="str">
        <f t="shared" si="5"/>
        <v>Alta</v>
      </c>
      <c r="R26" s="13"/>
      <c r="S26" s="13"/>
      <c r="T26" s="13"/>
      <c r="U26" s="18"/>
      <c r="V26" s="13" t="s">
        <v>153</v>
      </c>
      <c r="W26" s="13">
        <v>3</v>
      </c>
      <c r="X26" s="13">
        <v>3</v>
      </c>
      <c r="Y26" s="13">
        <f t="shared" si="1"/>
        <v>6</v>
      </c>
      <c r="Z26" s="18" t="str">
        <f t="shared" si="2"/>
        <v>Alta</v>
      </c>
      <c r="AA26" s="19" t="s">
        <v>74</v>
      </c>
      <c r="AB26" s="13" t="s">
        <v>154</v>
      </c>
      <c r="AC26" s="13" t="s">
        <v>170</v>
      </c>
      <c r="AD26" s="29">
        <v>43592</v>
      </c>
      <c r="AE26" s="26" t="s">
        <v>171</v>
      </c>
      <c r="AF26" s="28" t="s">
        <v>161</v>
      </c>
      <c r="AG26" s="26" t="s">
        <v>172</v>
      </c>
      <c r="AH26" s="29">
        <v>43592</v>
      </c>
      <c r="AI26" s="29"/>
      <c r="AJ26" s="26" t="s">
        <v>171</v>
      </c>
      <c r="AK26" s="28" t="s">
        <v>161</v>
      </c>
      <c r="AL26" s="26" t="s">
        <v>172</v>
      </c>
    </row>
    <row r="27" spans="1:38" ht="312" x14ac:dyDescent="0.2">
      <c r="A27" s="12">
        <f t="shared" si="4"/>
        <v>12</v>
      </c>
      <c r="B27" s="13">
        <v>5</v>
      </c>
      <c r="C27" s="13">
        <v>2</v>
      </c>
      <c r="D27" s="13">
        <v>3</v>
      </c>
      <c r="E27" s="13">
        <v>1</v>
      </c>
      <c r="F27" s="13">
        <v>4</v>
      </c>
      <c r="G27" s="13">
        <v>3</v>
      </c>
      <c r="H27" s="13">
        <v>4</v>
      </c>
      <c r="I27" s="14">
        <f t="shared" si="0"/>
        <v>3.1428571428571428</v>
      </c>
      <c r="J27" s="15" t="s">
        <v>120</v>
      </c>
      <c r="K27" s="15" t="s">
        <v>121</v>
      </c>
      <c r="L27" s="16" t="s">
        <v>122</v>
      </c>
      <c r="M27" s="15" t="s">
        <v>123</v>
      </c>
      <c r="N27" s="17">
        <v>3</v>
      </c>
      <c r="O27" s="13">
        <v>5</v>
      </c>
      <c r="P27" s="17">
        <f t="shared" si="3"/>
        <v>8</v>
      </c>
      <c r="Q27" s="18" t="str">
        <f t="shared" si="5"/>
        <v>Extrema</v>
      </c>
      <c r="R27" s="13"/>
      <c r="S27" s="13"/>
      <c r="T27" s="13"/>
      <c r="U27" s="18"/>
      <c r="V27" s="13" t="s">
        <v>155</v>
      </c>
      <c r="W27" s="13">
        <v>3</v>
      </c>
      <c r="X27" s="13">
        <v>4</v>
      </c>
      <c r="Y27" s="13">
        <f t="shared" si="1"/>
        <v>7</v>
      </c>
      <c r="Z27" s="18" t="str">
        <f t="shared" si="2"/>
        <v>Alta</v>
      </c>
      <c r="AA27" s="19" t="s">
        <v>74</v>
      </c>
      <c r="AB27" s="13" t="s">
        <v>156</v>
      </c>
      <c r="AC27" s="13" t="s">
        <v>124</v>
      </c>
      <c r="AD27" s="29">
        <v>43592</v>
      </c>
      <c r="AE27" s="28" t="s">
        <v>164</v>
      </c>
      <c r="AF27" s="28" t="s">
        <v>161</v>
      </c>
      <c r="AG27" s="27" t="s">
        <v>165</v>
      </c>
      <c r="AH27" s="29">
        <v>43592</v>
      </c>
      <c r="AI27" s="29"/>
      <c r="AJ27" s="28" t="s">
        <v>164</v>
      </c>
      <c r="AK27" s="28" t="s">
        <v>161</v>
      </c>
      <c r="AL27" s="27" t="s">
        <v>165</v>
      </c>
    </row>
    <row r="28" spans="1:38" ht="132" x14ac:dyDescent="0.2">
      <c r="A28" s="12">
        <f t="shared" si="4"/>
        <v>13</v>
      </c>
      <c r="B28" s="13">
        <v>4</v>
      </c>
      <c r="C28" s="13">
        <v>4</v>
      </c>
      <c r="D28" s="13">
        <v>4</v>
      </c>
      <c r="E28" s="13">
        <v>1</v>
      </c>
      <c r="F28" s="13">
        <v>4</v>
      </c>
      <c r="G28" s="13">
        <v>3</v>
      </c>
      <c r="H28" s="13">
        <v>5</v>
      </c>
      <c r="I28" s="14">
        <f t="shared" si="0"/>
        <v>3.5714285714285716</v>
      </c>
      <c r="J28" s="15" t="s">
        <v>120</v>
      </c>
      <c r="K28" s="15" t="s">
        <v>125</v>
      </c>
      <c r="L28" s="16" t="s">
        <v>126</v>
      </c>
      <c r="M28" s="15" t="s">
        <v>127</v>
      </c>
      <c r="N28" s="17">
        <v>4</v>
      </c>
      <c r="O28" s="13">
        <v>3</v>
      </c>
      <c r="P28" s="17">
        <f t="shared" si="3"/>
        <v>7</v>
      </c>
      <c r="Q28" s="18" t="str">
        <f t="shared" si="5"/>
        <v>Alta</v>
      </c>
      <c r="R28" s="13"/>
      <c r="S28" s="13"/>
      <c r="T28" s="13"/>
      <c r="U28" s="18"/>
      <c r="V28" s="13" t="s">
        <v>157</v>
      </c>
      <c r="W28" s="13">
        <v>4</v>
      </c>
      <c r="X28" s="13">
        <v>3</v>
      </c>
      <c r="Y28" s="13">
        <f t="shared" si="1"/>
        <v>7</v>
      </c>
      <c r="Z28" s="18" t="str">
        <f t="shared" si="2"/>
        <v>Alta</v>
      </c>
      <c r="AA28" s="19" t="s">
        <v>74</v>
      </c>
      <c r="AB28" s="13" t="s">
        <v>158</v>
      </c>
      <c r="AC28" s="13" t="s">
        <v>128</v>
      </c>
      <c r="AD28" s="29">
        <v>43592</v>
      </c>
      <c r="AE28" s="28" t="s">
        <v>173</v>
      </c>
      <c r="AF28" s="28" t="s">
        <v>161</v>
      </c>
      <c r="AG28" s="27" t="s">
        <v>174</v>
      </c>
      <c r="AH28" s="29">
        <v>43592</v>
      </c>
      <c r="AI28" s="29"/>
      <c r="AJ28" s="28" t="s">
        <v>173</v>
      </c>
      <c r="AK28" s="28" t="s">
        <v>161</v>
      </c>
      <c r="AL28" s="27" t="s">
        <v>174</v>
      </c>
    </row>
    <row r="29" spans="1:38" ht="144" x14ac:dyDescent="0.2">
      <c r="A29" s="12">
        <f t="shared" si="4"/>
        <v>14</v>
      </c>
      <c r="B29" s="13"/>
      <c r="C29" s="13"/>
      <c r="D29" s="13">
        <v>5</v>
      </c>
      <c r="E29" s="13">
        <v>5</v>
      </c>
      <c r="F29" s="13">
        <v>5</v>
      </c>
      <c r="G29" s="13">
        <v>5</v>
      </c>
      <c r="H29" s="13">
        <v>5</v>
      </c>
      <c r="I29" s="14">
        <f t="shared" si="0"/>
        <v>5</v>
      </c>
      <c r="J29" s="15" t="s">
        <v>129</v>
      </c>
      <c r="K29" s="15" t="s">
        <v>130</v>
      </c>
      <c r="L29" s="16" t="s">
        <v>130</v>
      </c>
      <c r="M29" s="15" t="s">
        <v>131</v>
      </c>
      <c r="N29" s="17">
        <v>5</v>
      </c>
      <c r="O29" s="13">
        <v>4</v>
      </c>
      <c r="P29" s="13">
        <f t="shared" si="3"/>
        <v>9</v>
      </c>
      <c r="Q29" s="18" t="str">
        <f t="shared" si="5"/>
        <v>Extrema</v>
      </c>
      <c r="R29" s="13"/>
      <c r="S29" s="13"/>
      <c r="T29" s="13"/>
      <c r="U29" s="18"/>
      <c r="V29" s="13" t="s">
        <v>159</v>
      </c>
      <c r="W29" s="13">
        <v>5</v>
      </c>
      <c r="X29" s="13">
        <v>3</v>
      </c>
      <c r="Y29" s="13"/>
      <c r="Z29" s="18" t="str">
        <f t="shared" si="2"/>
        <v>Baja</v>
      </c>
      <c r="AA29" s="13" t="s">
        <v>93</v>
      </c>
      <c r="AB29" s="13" t="s">
        <v>160</v>
      </c>
      <c r="AC29" s="13" t="s">
        <v>132</v>
      </c>
      <c r="AD29" s="29">
        <v>43592</v>
      </c>
      <c r="AE29" s="28" t="s">
        <v>176</v>
      </c>
      <c r="AF29" s="28" t="s">
        <v>161</v>
      </c>
      <c r="AG29" s="27" t="s">
        <v>175</v>
      </c>
      <c r="AH29" s="29">
        <v>43592</v>
      </c>
      <c r="AI29" s="29"/>
      <c r="AJ29" s="28" t="s">
        <v>176</v>
      </c>
      <c r="AK29" s="28" t="s">
        <v>161</v>
      </c>
      <c r="AL29" s="27" t="s">
        <v>175</v>
      </c>
    </row>
  </sheetData>
  <autoFilter ref="A12:AG29">
    <filterColumn colId="13" showButton="0"/>
    <filterColumn colId="14" showButton="0"/>
    <filterColumn colId="15" hiddenButton="1" showButton="0"/>
    <filterColumn colId="17" showButton="0"/>
    <filterColumn colId="18" showButton="0"/>
    <filterColumn colId="19" showButton="0"/>
    <filterColumn colId="21" showButton="0"/>
    <filterColumn colId="22" showButton="0"/>
    <filterColumn colId="23" showButton="0"/>
    <filterColumn colId="24" hiddenButton="1" showButton="0"/>
    <filterColumn colId="25" showButton="0"/>
    <filterColumn colId="26" showButton="0"/>
    <filterColumn colId="27" showButton="0"/>
  </autoFilter>
  <mergeCells count="30">
    <mergeCell ref="AA14:AC14"/>
    <mergeCell ref="AG12:AG15"/>
    <mergeCell ref="V13:AC13"/>
    <mergeCell ref="J10:M11"/>
    <mergeCell ref="R10:AC11"/>
    <mergeCell ref="AD10:AG10"/>
    <mergeCell ref="AD11:AG11"/>
    <mergeCell ref="N12:Q13"/>
    <mergeCell ref="R12:U13"/>
    <mergeCell ref="V12:AC12"/>
    <mergeCell ref="AD12:AD15"/>
    <mergeCell ref="AE12:AE15"/>
    <mergeCell ref="AF12:AF15"/>
    <mergeCell ref="N14:Q14"/>
    <mergeCell ref="R14:U14"/>
    <mergeCell ref="V14:V15"/>
    <mergeCell ref="B1:Q6"/>
    <mergeCell ref="W14:Z14"/>
    <mergeCell ref="A12:A15"/>
    <mergeCell ref="J12:J15"/>
    <mergeCell ref="K12:K15"/>
    <mergeCell ref="L12:L15"/>
    <mergeCell ref="M12:M15"/>
    <mergeCell ref="AH10:AL10"/>
    <mergeCell ref="AH11:AL11"/>
    <mergeCell ref="AH12:AH15"/>
    <mergeCell ref="AI12:AI15"/>
    <mergeCell ref="AJ12:AJ15"/>
    <mergeCell ref="AK12:AK15"/>
    <mergeCell ref="AL12:AL15"/>
  </mergeCells>
  <conditionalFormatting sqref="U16:U28">
    <cfRule type="expression" dxfId="50" priority="37">
      <formula>"si($K$10=Hoja5!$E$4"</formula>
    </cfRule>
    <cfRule type="expression" dxfId="49" priority="38">
      <formula>"si($K$10=Hoja5!$D$4)"</formula>
    </cfRule>
  </conditionalFormatting>
  <conditionalFormatting sqref="Q30:Q1048576 Q7:Q15 Z16:Z28 Q17:Q28">
    <cfRule type="cellIs" dxfId="48" priority="33" operator="equal">
      <formula>"Extrema"</formula>
    </cfRule>
    <cfRule type="cellIs" dxfId="47" priority="34" operator="equal">
      <formula>"alta"</formula>
    </cfRule>
    <cfRule type="cellIs" dxfId="46" priority="35" operator="equal">
      <formula>"Moderada"</formula>
    </cfRule>
    <cfRule type="cellIs" dxfId="45" priority="36" operator="equal">
      <formula>"Baja"</formula>
    </cfRule>
  </conditionalFormatting>
  <conditionalFormatting sqref="U16:U28 Z16:Z28 Q17:Q28">
    <cfRule type="cellIs" dxfId="44" priority="40" operator="equal">
      <formula>#REF!</formula>
    </cfRule>
  </conditionalFormatting>
  <conditionalFormatting sqref="U29">
    <cfRule type="expression" dxfId="43" priority="25">
      <formula>"si($K$10=Hoja5!$E$4"</formula>
    </cfRule>
    <cfRule type="expression" dxfId="42" priority="26">
      <formula>"si($K$10=Hoja5!$D$4)"</formula>
    </cfRule>
  </conditionalFormatting>
  <conditionalFormatting sqref="Q29">
    <cfRule type="cellIs" dxfId="41" priority="21" operator="equal">
      <formula>"Extrema"</formula>
    </cfRule>
    <cfRule type="cellIs" dxfId="40" priority="22" operator="equal">
      <formula>"alta"</formula>
    </cfRule>
    <cfRule type="cellIs" dxfId="39" priority="23" operator="equal">
      <formula>"Moderada"</formula>
    </cfRule>
    <cfRule type="cellIs" dxfId="38" priority="24" operator="equal">
      <formula>"Baja"</formula>
    </cfRule>
  </conditionalFormatting>
  <conditionalFormatting sqref="U29 Q29">
    <cfRule type="cellIs" dxfId="37" priority="27" operator="equal">
      <formula>#REF!</formula>
    </cfRule>
  </conditionalFormatting>
  <conditionalFormatting sqref="Q16">
    <cfRule type="cellIs" dxfId="36" priority="6" operator="equal">
      <formula>"Extrema"</formula>
    </cfRule>
    <cfRule type="cellIs" dxfId="35" priority="7" operator="equal">
      <formula>"alta"</formula>
    </cfRule>
    <cfRule type="cellIs" dxfId="34" priority="8" operator="equal">
      <formula>"Moderada"</formula>
    </cfRule>
    <cfRule type="cellIs" dxfId="33" priority="9" operator="equal">
      <formula>"Baja"</formula>
    </cfRule>
  </conditionalFormatting>
  <conditionalFormatting sqref="Q16">
    <cfRule type="cellIs" dxfId="32" priority="10" operator="equal">
      <formula>#REF!</formula>
    </cfRule>
  </conditionalFormatting>
  <conditionalFormatting sqref="Z29">
    <cfRule type="cellIs" dxfId="31" priority="1" operator="equal">
      <formula>"Extrema"</formula>
    </cfRule>
    <cfRule type="cellIs" dxfId="30" priority="2" operator="equal">
      <formula>"alta"</formula>
    </cfRule>
    <cfRule type="cellIs" dxfId="29" priority="3" operator="equal">
      <formula>"Moderada"</formula>
    </cfRule>
    <cfRule type="cellIs" dxfId="28" priority="4" operator="equal">
      <formula>"Baja"</formula>
    </cfRule>
  </conditionalFormatting>
  <conditionalFormatting sqref="Z29">
    <cfRule type="cellIs" dxfId="27" priority="5" operator="equal">
      <formula>#REF!</formula>
    </cfRule>
  </conditionalFormatting>
  <dataValidations count="4">
    <dataValidation type="list" allowBlank="1" showInputMessage="1" showErrorMessage="1" errorTitle="Seleccione una de las opciones" error="_x000a_Seleccion uno de las opciones dadas, si no tiene claridad en la selección consulte la hoja criterios &quot;analisis del riesgo&quot; de este libro" sqref="S16:T28">
      <formula1>#REF!</formula1>
    </dataValidation>
    <dataValidation type="list" allowBlank="1" showInputMessage="1" showErrorMessage="1" errorTitle="Seleccione una de las opciones " error="_x000a_Seleccion uno de las opciones dadas, si no tiene claridad en la selección consulte la hoja criterios &quot;analisis del riesgo&quot; de este libro_x000a_" sqref="R16:R28">
      <formula1>#REF!</formula1>
    </dataValidation>
    <dataValidation type="list" allowBlank="1" showInputMessage="1" showErrorMessage="1" errorTitle="Seleccione una de las opciones " error="_x000a_Seleccion uno de las opciones dadas, si no tiene claridad en la selección consulte la hoja criterios &quot;analisis del riesgo&quot; de este libro_x000a_" sqref="W16:W29 B21:D28 E21:H29">
      <formula1>$A$239:$A$243</formula1>
    </dataValidation>
    <dataValidation type="list" allowBlank="1" showInputMessage="1" showErrorMessage="1" errorTitle="Seleccione una de las opciones" error="_x000a_Seleccion uno de las opciones dadas, si no tiene claridad en la selección consulte la hoja criterios &quot;analisis del riesgo&quot; de este libro" sqref="X16:X29">
      <formula1>$A$239:$A$243</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Seleccione una de las opciones " error="_x000a_Seleccion uno de las opciones dadas, si no tiene claridad en la selección consulte la hoja criterios &quot;analisis del riesgo&quot; de este libro_x000a_">
          <x14:formula1>
            <xm:f>'Criterios analisis del riesgo'!$A$233:$A$237</xm:f>
          </x14:formula1>
          <xm:sqref>B16:H20</xm:sqref>
        </x14:dataValidation>
        <x14:dataValidation type="list" allowBlank="1" showInputMessage="1" showErrorMessage="1" errorTitle="Seleccione una de las opciones" error="_x000a_Seleccion uno de las opciones dadas, si no tiene claridad en la selección consulte la hoja criterios &quot;analisis del riesgo&quot; de este libro">
          <x14:formula1>
            <xm:f>'Criterios analisis del riesgo'!$A$233:$A$237</xm:f>
          </x14:formula1>
          <xm:sqref>O17:O28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E5" sqref="E5"/>
    </sheetView>
  </sheetViews>
  <sheetFormatPr baseColWidth="10" defaultRowHeight="15" x14ac:dyDescent="0.25"/>
  <cols>
    <col min="1" max="1" width="21.7109375" customWidth="1"/>
    <col min="2" max="2" width="36.28515625" customWidth="1"/>
    <col min="3" max="3" width="19.5703125" customWidth="1"/>
    <col min="4" max="4" width="24.5703125" customWidth="1"/>
    <col min="5" max="6" width="11.42578125" style="47"/>
  </cols>
  <sheetData>
    <row r="1" spans="1:6" ht="30" customHeight="1" x14ac:dyDescent="0.25">
      <c r="A1" s="113" t="s">
        <v>181</v>
      </c>
      <c r="B1" s="113"/>
      <c r="C1" s="113"/>
      <c r="D1" s="113"/>
      <c r="E1" s="113"/>
      <c r="F1" s="113"/>
    </row>
    <row r="2" spans="1:6" ht="81" customHeight="1" thickBot="1" x14ac:dyDescent="0.3">
      <c r="A2" s="30"/>
      <c r="B2" s="30"/>
      <c r="C2" s="30"/>
      <c r="D2" s="30"/>
      <c r="E2" s="46"/>
      <c r="F2" s="46"/>
    </row>
    <row r="3" spans="1:6" ht="30.75" thickBot="1" x14ac:dyDescent="0.3">
      <c r="A3" s="34" t="s">
        <v>182</v>
      </c>
      <c r="B3" s="35" t="s">
        <v>183</v>
      </c>
      <c r="C3" s="114" t="s">
        <v>184</v>
      </c>
      <c r="D3" s="115"/>
    </row>
    <row r="4" spans="1:6" ht="29.25" thickBot="1" x14ac:dyDescent="0.3">
      <c r="A4" s="116" t="s">
        <v>185</v>
      </c>
      <c r="B4" s="36" t="s">
        <v>186</v>
      </c>
      <c r="C4" s="36" t="s">
        <v>187</v>
      </c>
      <c r="D4" s="36" t="s">
        <v>188</v>
      </c>
      <c r="E4" s="47">
        <v>15</v>
      </c>
      <c r="F4" s="47">
        <v>0</v>
      </c>
    </row>
    <row r="5" spans="1:6" ht="43.5" thickBot="1" x14ac:dyDescent="0.3">
      <c r="A5" s="117"/>
      <c r="B5" s="36" t="s">
        <v>189</v>
      </c>
      <c r="C5" s="36" t="s">
        <v>190</v>
      </c>
      <c r="D5" s="36" t="s">
        <v>191</v>
      </c>
      <c r="E5" s="47">
        <v>15</v>
      </c>
      <c r="F5" s="47">
        <v>0</v>
      </c>
    </row>
    <row r="6" spans="1:6" ht="72" thickBot="1" x14ac:dyDescent="0.3">
      <c r="A6" s="37" t="s">
        <v>192</v>
      </c>
      <c r="B6" s="36" t="s">
        <v>193</v>
      </c>
      <c r="C6" s="36" t="s">
        <v>194</v>
      </c>
      <c r="D6" s="36" t="s">
        <v>195</v>
      </c>
      <c r="E6" s="47">
        <v>15</v>
      </c>
      <c r="F6" s="47">
        <v>0</v>
      </c>
    </row>
    <row r="7" spans="1:6" ht="86.25" thickBot="1" x14ac:dyDescent="0.3">
      <c r="A7" s="37" t="s">
        <v>196</v>
      </c>
      <c r="B7" s="36" t="s">
        <v>197</v>
      </c>
      <c r="C7" s="36" t="s">
        <v>216</v>
      </c>
      <c r="D7" s="36" t="s">
        <v>198</v>
      </c>
      <c r="E7" s="48" t="s">
        <v>217</v>
      </c>
      <c r="F7" s="47">
        <v>0</v>
      </c>
    </row>
    <row r="8" spans="1:6" ht="57.75" thickBot="1" x14ac:dyDescent="0.3">
      <c r="A8" s="37" t="s">
        <v>199</v>
      </c>
      <c r="B8" s="36" t="s">
        <v>200</v>
      </c>
      <c r="C8" s="36" t="s">
        <v>201</v>
      </c>
      <c r="D8" s="36" t="s">
        <v>202</v>
      </c>
      <c r="E8" s="47">
        <v>15</v>
      </c>
      <c r="F8" s="47">
        <v>0</v>
      </c>
    </row>
    <row r="9" spans="1:6" ht="72" thickBot="1" x14ac:dyDescent="0.3">
      <c r="A9" s="37" t="s">
        <v>203</v>
      </c>
      <c r="B9" s="36" t="s">
        <v>204</v>
      </c>
      <c r="C9" s="36" t="s">
        <v>205</v>
      </c>
      <c r="D9" s="36" t="s">
        <v>206</v>
      </c>
      <c r="E9" s="47">
        <v>15</v>
      </c>
      <c r="F9" s="47">
        <v>0</v>
      </c>
    </row>
    <row r="10" spans="1:6" ht="35.25" customHeight="1" x14ac:dyDescent="0.25">
      <c r="A10" s="116" t="s">
        <v>207</v>
      </c>
      <c r="B10" s="118" t="s">
        <v>208</v>
      </c>
      <c r="C10" s="118" t="s">
        <v>218</v>
      </c>
      <c r="D10" s="38" t="s">
        <v>220</v>
      </c>
      <c r="E10" s="48" t="s">
        <v>219</v>
      </c>
      <c r="F10" s="47">
        <v>0</v>
      </c>
    </row>
    <row r="11" spans="1:6" ht="15.75" thickBot="1" x14ac:dyDescent="0.3">
      <c r="A11" s="117"/>
      <c r="B11" s="119"/>
      <c r="C11" s="119"/>
      <c r="D11" s="36" t="s">
        <v>209</v>
      </c>
    </row>
  </sheetData>
  <mergeCells count="6">
    <mergeCell ref="A1:F1"/>
    <mergeCell ref="C3:D3"/>
    <mergeCell ref="A4:A5"/>
    <mergeCell ref="A10:A11"/>
    <mergeCell ref="B10:B11"/>
    <mergeCell ref="C10:C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29"/>
  <sheetViews>
    <sheetView topLeftCell="A9" zoomScale="70" zoomScaleNormal="70" workbookViewId="0">
      <pane ySplit="7" topLeftCell="A16" activePane="bottomLeft" state="frozen"/>
      <selection activeCell="A9" sqref="A9"/>
      <selection pane="bottomLeft" activeCell="J10" sqref="J10:M11"/>
    </sheetView>
  </sheetViews>
  <sheetFormatPr baseColWidth="10" defaultColWidth="11.5703125" defaultRowHeight="15" x14ac:dyDescent="0.2"/>
  <cols>
    <col min="1" max="1" width="11.5703125" style="6"/>
    <col min="2" max="3" width="11.5703125" style="6" hidden="1" customWidth="1"/>
    <col min="4" max="5" width="12.42578125" style="6" hidden="1" customWidth="1"/>
    <col min="6" max="6" width="7.7109375" style="6" hidden="1" customWidth="1"/>
    <col min="7" max="7" width="9.28515625" style="6" hidden="1" customWidth="1"/>
    <col min="8" max="9" width="12.5703125" style="6" hidden="1" customWidth="1"/>
    <col min="10" max="10" width="15.140625" style="7" customWidth="1"/>
    <col min="11" max="11" width="30.140625" style="7" customWidth="1"/>
    <col min="12" max="12" width="27.140625" style="7" customWidth="1"/>
    <col min="13" max="13" width="25.7109375" style="8" customWidth="1"/>
    <col min="14" max="15" width="8" style="9" customWidth="1"/>
    <col min="16" max="16" width="11.5703125" style="9" hidden="1" customWidth="1"/>
    <col min="17" max="17" width="9.5703125" style="7" customWidth="1"/>
    <col min="18" max="18" width="0" style="7" hidden="1" customWidth="1"/>
    <col min="19" max="20" width="0" style="9" hidden="1" customWidth="1"/>
    <col min="21" max="21" width="12.42578125" style="7" hidden="1" customWidth="1"/>
    <col min="22" max="22" width="22.140625" style="9" customWidth="1"/>
    <col min="23" max="23" width="9.28515625" style="7" customWidth="1"/>
    <col min="24" max="24" width="11.5703125" style="7"/>
    <col min="25" max="25" width="11.5703125" style="9" hidden="1" customWidth="1"/>
    <col min="26" max="26" width="11.5703125" style="7"/>
    <col min="27" max="27" width="13.7109375" style="9" customWidth="1"/>
    <col min="28" max="28" width="24.5703125" style="9" customWidth="1"/>
    <col min="29" max="29" width="22.42578125" style="9" customWidth="1"/>
    <col min="30" max="30" width="18.42578125" style="58" customWidth="1"/>
    <col min="31" max="31" width="15.85546875" style="49" customWidth="1"/>
    <col min="32" max="32" width="25.5703125" style="58" customWidth="1"/>
    <col min="33" max="33" width="16.28515625" style="49" customWidth="1"/>
    <col min="34" max="34" width="18.7109375" style="58" customWidth="1"/>
    <col min="35" max="35" width="16.42578125" style="49" customWidth="1"/>
    <col min="36" max="36" width="22.28515625" style="58" customWidth="1"/>
    <col min="37" max="37" width="16.42578125" style="49" customWidth="1"/>
    <col min="38" max="38" width="20.5703125" style="58" customWidth="1"/>
    <col min="39" max="39" width="15.5703125" style="49" customWidth="1"/>
    <col min="40" max="40" width="22.28515625" style="58" customWidth="1"/>
    <col min="41" max="41" width="15.5703125" style="49" customWidth="1"/>
    <col min="42" max="42" width="17.140625" style="58" customWidth="1"/>
    <col min="43" max="43" width="17.28515625" style="49" customWidth="1"/>
    <col min="44" max="44" width="18.5703125" style="49" customWidth="1"/>
    <col min="45" max="45" width="20" style="49" customWidth="1"/>
    <col min="46" max="46" width="22.85546875" style="10" customWidth="1"/>
    <col min="47" max="47" width="27.42578125" style="10" customWidth="1"/>
    <col min="48" max="48" width="26.7109375" style="10" customWidth="1"/>
    <col min="49" max="49" width="21.28515625" style="10" customWidth="1"/>
    <col min="50" max="16384" width="11.5703125" style="10"/>
  </cols>
  <sheetData>
    <row r="1" spans="1:49" s="5" customFormat="1" ht="14.45" customHeight="1" thickBot="1" x14ac:dyDescent="0.3">
      <c r="B1" s="96" t="s">
        <v>0</v>
      </c>
      <c r="C1" s="96"/>
      <c r="D1" s="96"/>
      <c r="E1" s="96"/>
      <c r="F1" s="96"/>
      <c r="G1" s="96"/>
      <c r="H1" s="96"/>
      <c r="I1" s="96"/>
      <c r="J1" s="96"/>
      <c r="K1" s="96"/>
      <c r="L1" s="96"/>
      <c r="M1" s="96"/>
      <c r="N1" s="96"/>
      <c r="O1" s="96"/>
      <c r="P1" s="96"/>
      <c r="Q1" s="96"/>
      <c r="AD1" s="58"/>
      <c r="AE1" s="49"/>
      <c r="AF1" s="58"/>
      <c r="AG1" s="49"/>
      <c r="AH1" s="58"/>
      <c r="AI1" s="49"/>
      <c r="AJ1" s="58"/>
      <c r="AK1" s="49"/>
      <c r="AL1" s="58"/>
      <c r="AM1" s="49"/>
      <c r="AN1" s="58"/>
      <c r="AO1" s="49"/>
      <c r="AP1" s="58"/>
      <c r="AQ1" s="49"/>
      <c r="AR1" s="49"/>
      <c r="AS1" s="49"/>
    </row>
    <row r="2" spans="1:49" s="5" customFormat="1" x14ac:dyDescent="0.25">
      <c r="B2" s="96"/>
      <c r="C2" s="96"/>
      <c r="D2" s="96"/>
      <c r="E2" s="96"/>
      <c r="F2" s="96"/>
      <c r="G2" s="96"/>
      <c r="H2" s="96"/>
      <c r="I2" s="96"/>
      <c r="J2" s="96"/>
      <c r="K2" s="96"/>
      <c r="L2" s="96"/>
      <c r="M2" s="96"/>
      <c r="N2" s="96"/>
      <c r="O2" s="96"/>
      <c r="P2" s="96"/>
      <c r="Q2" s="96"/>
      <c r="AD2" s="59"/>
      <c r="AE2" s="50"/>
      <c r="AF2" s="60"/>
      <c r="AG2" s="60"/>
      <c r="AH2" s="60"/>
      <c r="AI2" s="60"/>
      <c r="AJ2" s="60"/>
      <c r="AK2" s="60"/>
      <c r="AL2" s="60"/>
      <c r="AM2" s="60"/>
      <c r="AN2" s="60"/>
      <c r="AO2" s="60"/>
      <c r="AP2" s="60"/>
      <c r="AQ2" s="60"/>
      <c r="AR2" s="60"/>
      <c r="AS2" s="60"/>
    </row>
    <row r="3" spans="1:49" s="5" customFormat="1" x14ac:dyDescent="0.25">
      <c r="B3" s="96"/>
      <c r="C3" s="96"/>
      <c r="D3" s="96"/>
      <c r="E3" s="96"/>
      <c r="F3" s="96"/>
      <c r="G3" s="96"/>
      <c r="H3" s="96"/>
      <c r="I3" s="96"/>
      <c r="J3" s="96"/>
      <c r="K3" s="96"/>
      <c r="L3" s="96"/>
      <c r="M3" s="96"/>
      <c r="N3" s="96"/>
      <c r="O3" s="96"/>
      <c r="P3" s="96"/>
      <c r="Q3" s="96"/>
      <c r="AD3" s="61"/>
      <c r="AE3" s="51"/>
      <c r="AF3" s="60"/>
      <c r="AG3" s="60"/>
      <c r="AH3" s="60"/>
      <c r="AI3" s="60"/>
      <c r="AJ3" s="60"/>
      <c r="AK3" s="60"/>
      <c r="AL3" s="60"/>
      <c r="AM3" s="60"/>
      <c r="AN3" s="60"/>
      <c r="AO3" s="60"/>
      <c r="AP3" s="60"/>
      <c r="AQ3" s="60"/>
      <c r="AR3" s="60"/>
      <c r="AS3" s="60"/>
    </row>
    <row r="4" spans="1:49" s="5" customFormat="1" x14ac:dyDescent="0.25">
      <c r="B4" s="96"/>
      <c r="C4" s="96"/>
      <c r="D4" s="96"/>
      <c r="E4" s="96"/>
      <c r="F4" s="96"/>
      <c r="G4" s="96"/>
      <c r="H4" s="96"/>
      <c r="I4" s="96"/>
      <c r="J4" s="96"/>
      <c r="K4" s="96"/>
      <c r="L4" s="96"/>
      <c r="M4" s="96"/>
      <c r="N4" s="96"/>
      <c r="O4" s="96"/>
      <c r="P4" s="96"/>
      <c r="Q4" s="96"/>
      <c r="AD4" s="61"/>
      <c r="AE4" s="51"/>
      <c r="AF4" s="60"/>
      <c r="AG4" s="60"/>
      <c r="AH4" s="60"/>
      <c r="AI4" s="60"/>
      <c r="AJ4" s="60"/>
      <c r="AK4" s="60"/>
      <c r="AL4" s="60"/>
      <c r="AM4" s="60"/>
      <c r="AN4" s="60"/>
      <c r="AO4" s="60"/>
      <c r="AP4" s="60"/>
      <c r="AQ4" s="60"/>
      <c r="AR4" s="60"/>
      <c r="AS4" s="60"/>
    </row>
    <row r="5" spans="1:49" s="5" customFormat="1" ht="15.75" thickBot="1" x14ac:dyDescent="0.3">
      <c r="B5" s="96"/>
      <c r="C5" s="96"/>
      <c r="D5" s="96"/>
      <c r="E5" s="96"/>
      <c r="F5" s="96"/>
      <c r="G5" s="96"/>
      <c r="H5" s="96"/>
      <c r="I5" s="96"/>
      <c r="J5" s="96"/>
      <c r="K5" s="96"/>
      <c r="L5" s="96"/>
      <c r="M5" s="96"/>
      <c r="N5" s="96"/>
      <c r="O5" s="96"/>
      <c r="P5" s="96"/>
      <c r="Q5" s="96"/>
      <c r="AD5" s="62"/>
      <c r="AE5" s="52"/>
      <c r="AF5" s="60"/>
      <c r="AG5" s="60"/>
      <c r="AH5" s="60"/>
      <c r="AI5" s="60"/>
      <c r="AJ5" s="60"/>
      <c r="AK5" s="60"/>
      <c r="AL5" s="60"/>
      <c r="AM5" s="60"/>
      <c r="AN5" s="60"/>
      <c r="AO5" s="60"/>
      <c r="AP5" s="60"/>
      <c r="AQ5" s="60"/>
      <c r="AR5" s="60"/>
      <c r="AS5" s="60"/>
    </row>
    <row r="6" spans="1:49" s="5" customFormat="1" x14ac:dyDescent="0.25">
      <c r="B6" s="96"/>
      <c r="C6" s="96"/>
      <c r="D6" s="96"/>
      <c r="E6" s="96"/>
      <c r="F6" s="96"/>
      <c r="G6" s="96"/>
      <c r="H6" s="96"/>
      <c r="I6" s="96"/>
      <c r="J6" s="96"/>
      <c r="K6" s="96"/>
      <c r="L6" s="96"/>
      <c r="M6" s="96"/>
      <c r="N6" s="96"/>
      <c r="O6" s="96"/>
      <c r="P6" s="96"/>
      <c r="Q6" s="96"/>
      <c r="AD6" s="60"/>
      <c r="AE6" s="60"/>
      <c r="AF6" s="60"/>
      <c r="AG6" s="60"/>
      <c r="AH6" s="60"/>
      <c r="AI6" s="60"/>
      <c r="AJ6" s="60"/>
      <c r="AK6" s="60"/>
      <c r="AL6" s="60"/>
      <c r="AM6" s="60"/>
      <c r="AN6" s="60"/>
      <c r="AO6" s="60"/>
      <c r="AP6" s="60"/>
      <c r="AQ6" s="60"/>
      <c r="AR6" s="60"/>
      <c r="AS6" s="60"/>
    </row>
    <row r="7" spans="1:49" x14ac:dyDescent="0.2">
      <c r="AD7" s="60"/>
      <c r="AE7" s="60"/>
      <c r="AF7" s="60"/>
      <c r="AG7" s="60"/>
      <c r="AH7" s="60"/>
      <c r="AI7" s="60"/>
      <c r="AJ7" s="60"/>
      <c r="AK7" s="60"/>
      <c r="AL7" s="60"/>
      <c r="AM7" s="60"/>
      <c r="AN7" s="60"/>
      <c r="AO7" s="60"/>
      <c r="AP7" s="60"/>
      <c r="AQ7" s="60"/>
      <c r="AR7" s="60"/>
      <c r="AS7" s="60"/>
    </row>
    <row r="8" spans="1:49" ht="15" customHeight="1" x14ac:dyDescent="0.2">
      <c r="AD8" s="60"/>
      <c r="AE8" s="60"/>
      <c r="AF8" s="60"/>
      <c r="AG8" s="60"/>
      <c r="AH8" s="60"/>
      <c r="AI8" s="60"/>
      <c r="AJ8" s="60"/>
      <c r="AK8" s="60"/>
      <c r="AL8" s="60"/>
      <c r="AM8" s="60"/>
      <c r="AN8" s="60"/>
      <c r="AO8" s="60"/>
      <c r="AP8" s="60"/>
      <c r="AQ8" s="60"/>
      <c r="AR8" s="60"/>
      <c r="AS8" s="60"/>
    </row>
    <row r="9" spans="1:49" ht="15.75" thickBot="1" x14ac:dyDescent="0.25"/>
    <row r="10" spans="1:49" ht="18.75" customHeight="1" x14ac:dyDescent="0.2">
      <c r="J10" s="107" t="s">
        <v>37</v>
      </c>
      <c r="K10" s="108"/>
      <c r="L10" s="108"/>
      <c r="M10" s="109"/>
      <c r="N10" s="24"/>
      <c r="O10" s="24"/>
      <c r="P10" s="24"/>
      <c r="Q10" s="24"/>
      <c r="R10" s="107" t="s">
        <v>38</v>
      </c>
      <c r="S10" s="108"/>
      <c r="T10" s="108"/>
      <c r="U10" s="108"/>
      <c r="V10" s="108"/>
      <c r="W10" s="108"/>
      <c r="X10" s="108"/>
      <c r="Y10" s="108"/>
      <c r="Z10" s="108"/>
      <c r="AA10" s="108"/>
      <c r="AB10" s="108"/>
      <c r="AC10" s="109"/>
      <c r="AD10" s="156" t="s">
        <v>232</v>
      </c>
      <c r="AE10" s="157"/>
      <c r="AF10" s="157"/>
      <c r="AG10" s="157"/>
      <c r="AH10" s="157"/>
      <c r="AI10" s="157"/>
      <c r="AJ10" s="157"/>
      <c r="AK10" s="157"/>
      <c r="AL10" s="157"/>
      <c r="AM10" s="157"/>
      <c r="AN10" s="157"/>
      <c r="AO10" s="157"/>
      <c r="AP10" s="157"/>
      <c r="AQ10" s="158"/>
      <c r="AR10" s="162" t="s">
        <v>240</v>
      </c>
      <c r="AS10" s="163"/>
      <c r="AT10" s="147" t="s">
        <v>308</v>
      </c>
      <c r="AU10" s="148"/>
      <c r="AV10" s="148"/>
      <c r="AW10" s="149"/>
    </row>
    <row r="11" spans="1:49" ht="18.75" customHeight="1" thickBot="1" x14ac:dyDescent="0.25">
      <c r="B11" s="6" t="s">
        <v>39</v>
      </c>
      <c r="C11" s="6" t="s">
        <v>40</v>
      </c>
      <c r="D11" s="6" t="s">
        <v>41</v>
      </c>
      <c r="E11" s="6" t="s">
        <v>42</v>
      </c>
      <c r="F11" s="6" t="s">
        <v>43</v>
      </c>
      <c r="G11" s="6" t="s">
        <v>44</v>
      </c>
      <c r="H11" s="6" t="s">
        <v>45</v>
      </c>
      <c r="J11" s="104"/>
      <c r="K11" s="105"/>
      <c r="L11" s="105"/>
      <c r="M11" s="106"/>
      <c r="N11" s="23"/>
      <c r="O11" s="23"/>
      <c r="P11" s="23"/>
      <c r="Q11" s="23"/>
      <c r="R11" s="104"/>
      <c r="S11" s="105"/>
      <c r="T11" s="105"/>
      <c r="U11" s="105"/>
      <c r="V11" s="105"/>
      <c r="W11" s="105"/>
      <c r="X11" s="105"/>
      <c r="Y11" s="105"/>
      <c r="Z11" s="105"/>
      <c r="AA11" s="105"/>
      <c r="AB11" s="105"/>
      <c r="AC11" s="106"/>
      <c r="AD11" s="159"/>
      <c r="AE11" s="160"/>
      <c r="AF11" s="160"/>
      <c r="AG11" s="160"/>
      <c r="AH11" s="160"/>
      <c r="AI11" s="160"/>
      <c r="AJ11" s="160"/>
      <c r="AK11" s="160"/>
      <c r="AL11" s="160"/>
      <c r="AM11" s="160"/>
      <c r="AN11" s="160"/>
      <c r="AO11" s="160"/>
      <c r="AP11" s="160"/>
      <c r="AQ11" s="161"/>
      <c r="AR11" s="164"/>
      <c r="AS11" s="165"/>
      <c r="AT11" s="150"/>
      <c r="AU11" s="151"/>
      <c r="AV11" s="151"/>
      <c r="AW11" s="152"/>
    </row>
    <row r="12" spans="1:49" ht="11.45" customHeight="1" x14ac:dyDescent="0.2">
      <c r="A12" s="100" t="s">
        <v>46</v>
      </c>
      <c r="B12" s="44"/>
      <c r="C12" s="44"/>
      <c r="D12" s="44"/>
      <c r="E12" s="44"/>
      <c r="F12" s="44"/>
      <c r="G12" s="44"/>
      <c r="H12" s="44"/>
      <c r="I12" s="44"/>
      <c r="J12" s="100" t="s">
        <v>47</v>
      </c>
      <c r="K12" s="100" t="s">
        <v>48</v>
      </c>
      <c r="L12" s="102" t="s">
        <v>49</v>
      </c>
      <c r="M12" s="100" t="s">
        <v>50</v>
      </c>
      <c r="N12" s="107" t="s">
        <v>51</v>
      </c>
      <c r="O12" s="108"/>
      <c r="P12" s="108"/>
      <c r="Q12" s="109"/>
      <c r="R12" s="107" t="s">
        <v>51</v>
      </c>
      <c r="S12" s="108"/>
      <c r="T12" s="108"/>
      <c r="U12" s="109"/>
      <c r="V12" s="107" t="s">
        <v>52</v>
      </c>
      <c r="W12" s="108"/>
      <c r="X12" s="108"/>
      <c r="Y12" s="108"/>
      <c r="Z12" s="108"/>
      <c r="AA12" s="108"/>
      <c r="AB12" s="108"/>
      <c r="AC12" s="109"/>
      <c r="AD12" s="126" t="s">
        <v>221</v>
      </c>
      <c r="AE12" s="129" t="s">
        <v>222</v>
      </c>
      <c r="AF12" s="132" t="s">
        <v>223</v>
      </c>
      <c r="AG12" s="129" t="s">
        <v>222</v>
      </c>
      <c r="AH12" s="135" t="s">
        <v>224</v>
      </c>
      <c r="AI12" s="129" t="s">
        <v>222</v>
      </c>
      <c r="AJ12" s="135" t="s">
        <v>225</v>
      </c>
      <c r="AK12" s="120" t="s">
        <v>222</v>
      </c>
      <c r="AL12" s="123" t="s">
        <v>226</v>
      </c>
      <c r="AM12" s="120" t="s">
        <v>222</v>
      </c>
      <c r="AN12" s="123" t="s">
        <v>227</v>
      </c>
      <c r="AO12" s="120" t="s">
        <v>222</v>
      </c>
      <c r="AP12" s="123" t="s">
        <v>228</v>
      </c>
      <c r="AQ12" s="138" t="s">
        <v>222</v>
      </c>
      <c r="AR12" s="141" t="s">
        <v>229</v>
      </c>
      <c r="AS12" s="144" t="s">
        <v>230</v>
      </c>
      <c r="AT12" s="153" t="s">
        <v>239</v>
      </c>
      <c r="AU12" s="153" t="s">
        <v>305</v>
      </c>
      <c r="AV12" s="153" t="s">
        <v>306</v>
      </c>
      <c r="AW12" s="153" t="s">
        <v>241</v>
      </c>
    </row>
    <row r="13" spans="1:49" ht="15.75" customHeight="1" thickBot="1" x14ac:dyDescent="0.25">
      <c r="A13" s="101"/>
      <c r="B13" s="45"/>
      <c r="C13" s="45"/>
      <c r="D13" s="45"/>
      <c r="E13" s="45"/>
      <c r="F13" s="45"/>
      <c r="G13" s="45"/>
      <c r="H13" s="45"/>
      <c r="I13" s="45"/>
      <c r="J13" s="101"/>
      <c r="K13" s="101"/>
      <c r="L13" s="103"/>
      <c r="M13" s="101"/>
      <c r="N13" s="104"/>
      <c r="O13" s="105"/>
      <c r="P13" s="105"/>
      <c r="Q13" s="106"/>
      <c r="R13" s="104"/>
      <c r="S13" s="105"/>
      <c r="T13" s="105"/>
      <c r="U13" s="106"/>
      <c r="V13" s="104" t="s">
        <v>56</v>
      </c>
      <c r="W13" s="105"/>
      <c r="X13" s="105"/>
      <c r="Y13" s="105"/>
      <c r="Z13" s="105"/>
      <c r="AA13" s="105"/>
      <c r="AB13" s="105"/>
      <c r="AC13" s="106"/>
      <c r="AD13" s="127"/>
      <c r="AE13" s="130"/>
      <c r="AF13" s="133"/>
      <c r="AG13" s="130"/>
      <c r="AH13" s="136"/>
      <c r="AI13" s="130"/>
      <c r="AJ13" s="136"/>
      <c r="AK13" s="121"/>
      <c r="AL13" s="124"/>
      <c r="AM13" s="121"/>
      <c r="AN13" s="124"/>
      <c r="AO13" s="121"/>
      <c r="AP13" s="124"/>
      <c r="AQ13" s="139"/>
      <c r="AR13" s="142"/>
      <c r="AS13" s="145"/>
      <c r="AT13" s="154"/>
      <c r="AU13" s="154"/>
      <c r="AV13" s="154"/>
      <c r="AW13" s="154"/>
    </row>
    <row r="14" spans="1:49" ht="12" customHeight="1" thickBot="1" x14ac:dyDescent="0.25">
      <c r="A14" s="101"/>
      <c r="B14" s="45"/>
      <c r="C14" s="45"/>
      <c r="D14" s="45"/>
      <c r="E14" s="45"/>
      <c r="F14" s="45"/>
      <c r="G14" s="45"/>
      <c r="H14" s="45"/>
      <c r="I14" s="45"/>
      <c r="J14" s="101"/>
      <c r="K14" s="101"/>
      <c r="L14" s="103"/>
      <c r="M14" s="101"/>
      <c r="N14" s="97" t="s">
        <v>57</v>
      </c>
      <c r="O14" s="98"/>
      <c r="P14" s="98"/>
      <c r="Q14" s="99"/>
      <c r="R14" s="110" t="s">
        <v>57</v>
      </c>
      <c r="S14" s="111"/>
      <c r="T14" s="111"/>
      <c r="U14" s="112"/>
      <c r="V14" s="100" t="s">
        <v>58</v>
      </c>
      <c r="W14" s="97" t="s">
        <v>59</v>
      </c>
      <c r="X14" s="98"/>
      <c r="Y14" s="98"/>
      <c r="Z14" s="99"/>
      <c r="AA14" s="97" t="s">
        <v>60</v>
      </c>
      <c r="AB14" s="98"/>
      <c r="AC14" s="99"/>
      <c r="AD14" s="127"/>
      <c r="AE14" s="130"/>
      <c r="AF14" s="133"/>
      <c r="AG14" s="130"/>
      <c r="AH14" s="136"/>
      <c r="AI14" s="130"/>
      <c r="AJ14" s="136"/>
      <c r="AK14" s="121"/>
      <c r="AL14" s="124"/>
      <c r="AM14" s="121"/>
      <c r="AN14" s="124"/>
      <c r="AO14" s="121"/>
      <c r="AP14" s="124"/>
      <c r="AQ14" s="139"/>
      <c r="AR14" s="142"/>
      <c r="AS14" s="145"/>
      <c r="AT14" s="154"/>
      <c r="AU14" s="154"/>
      <c r="AV14" s="154"/>
      <c r="AW14" s="154"/>
    </row>
    <row r="15" spans="1:49" ht="36.75" thickBot="1" x14ac:dyDescent="0.25">
      <c r="A15" s="101"/>
      <c r="B15" s="45"/>
      <c r="C15" s="45"/>
      <c r="D15" s="45"/>
      <c r="E15" s="45"/>
      <c r="F15" s="45"/>
      <c r="G15" s="45"/>
      <c r="H15" s="45"/>
      <c r="I15" s="45"/>
      <c r="J15" s="101"/>
      <c r="K15" s="101"/>
      <c r="L15" s="103"/>
      <c r="M15" s="101"/>
      <c r="N15" s="31" t="s">
        <v>61</v>
      </c>
      <c r="O15" s="31" t="s">
        <v>62</v>
      </c>
      <c r="P15" s="31"/>
      <c r="Q15" s="31" t="s">
        <v>63</v>
      </c>
      <c r="R15" s="11" t="s">
        <v>61</v>
      </c>
      <c r="S15" s="11" t="s">
        <v>62</v>
      </c>
      <c r="T15" s="11"/>
      <c r="U15" s="11" t="s">
        <v>63</v>
      </c>
      <c r="V15" s="101"/>
      <c r="W15" s="31" t="s">
        <v>64</v>
      </c>
      <c r="X15" s="31" t="s">
        <v>65</v>
      </c>
      <c r="Y15" s="31"/>
      <c r="Z15" s="31" t="s">
        <v>66</v>
      </c>
      <c r="AA15" s="31" t="s">
        <v>67</v>
      </c>
      <c r="AB15" s="31" t="s">
        <v>68</v>
      </c>
      <c r="AC15" s="31" t="s">
        <v>69</v>
      </c>
      <c r="AD15" s="128"/>
      <c r="AE15" s="131"/>
      <c r="AF15" s="134"/>
      <c r="AG15" s="131"/>
      <c r="AH15" s="137"/>
      <c r="AI15" s="131"/>
      <c r="AJ15" s="137"/>
      <c r="AK15" s="122"/>
      <c r="AL15" s="125"/>
      <c r="AM15" s="122"/>
      <c r="AN15" s="125"/>
      <c r="AO15" s="122"/>
      <c r="AP15" s="125"/>
      <c r="AQ15" s="140"/>
      <c r="AR15" s="143"/>
      <c r="AS15" s="146"/>
      <c r="AT15" s="155"/>
      <c r="AU15" s="155"/>
      <c r="AV15" s="155"/>
      <c r="AW15" s="155"/>
    </row>
    <row r="16" spans="1:49" ht="108.75" thickBot="1" x14ac:dyDescent="0.25">
      <c r="A16" s="12">
        <v>1</v>
      </c>
      <c r="B16" s="13">
        <v>4</v>
      </c>
      <c r="C16" s="13">
        <v>4</v>
      </c>
      <c r="D16" s="13">
        <v>3</v>
      </c>
      <c r="E16" s="13">
        <v>1</v>
      </c>
      <c r="F16" s="13">
        <v>3</v>
      </c>
      <c r="G16" s="13">
        <v>4</v>
      </c>
      <c r="H16" s="13">
        <v>5</v>
      </c>
      <c r="I16" s="14">
        <f t="shared" ref="I16:I29" si="0">AVERAGE(B16:H16)</f>
        <v>3.4285714285714284</v>
      </c>
      <c r="J16" s="15" t="s">
        <v>70</v>
      </c>
      <c r="K16" s="15" t="s">
        <v>71</v>
      </c>
      <c r="L16" s="16" t="s">
        <v>72</v>
      </c>
      <c r="M16" s="15" t="s">
        <v>73</v>
      </c>
      <c r="N16" s="17">
        <v>3</v>
      </c>
      <c r="O16" s="13">
        <v>4</v>
      </c>
      <c r="P16" s="13">
        <f>+N16+O16</f>
        <v>7</v>
      </c>
      <c r="Q16" s="18" t="str">
        <f>IF((P16)&lt;=3,"Baja",IF(AND((P16)&gt;=4,(P16)&lt;=5),"Moderada",IF(AND((P16)&gt;=6,(P16)&lt;=7),"Alta",IF(AND((P16)&gt;=8,(P16)&lt;=10),"Extrema"))))</f>
        <v>Alta</v>
      </c>
      <c r="R16" s="13"/>
      <c r="S16" s="13"/>
      <c r="T16" s="13"/>
      <c r="U16" s="18"/>
      <c r="V16" s="13" t="s">
        <v>133</v>
      </c>
      <c r="W16" s="13">
        <v>3</v>
      </c>
      <c r="X16" s="13">
        <v>3</v>
      </c>
      <c r="Y16" s="13">
        <f t="shared" ref="Y16:Y28" si="1">+W16+X16</f>
        <v>6</v>
      </c>
      <c r="Z16" s="18" t="str">
        <f t="shared" ref="Z16:Z29" si="2">IF((Y16)&lt;=3,"Baja",IF(AND((Y16)&gt;=4,(Y16)&lt;=5),"Moderada",IF(AND((Y16)&gt;=6,(Y16)&lt;=7),"Alta",IF(AND((Y16)&gt;=8,(Y16)&lt;=10),"Extrema"))))</f>
        <v>Alta</v>
      </c>
      <c r="AA16" s="19" t="s">
        <v>74</v>
      </c>
      <c r="AB16" s="13" t="s">
        <v>134</v>
      </c>
      <c r="AC16" s="13" t="s">
        <v>75</v>
      </c>
      <c r="AD16" s="41" t="s">
        <v>231</v>
      </c>
      <c r="AE16" s="56">
        <v>15</v>
      </c>
      <c r="AF16" s="41" t="s">
        <v>236</v>
      </c>
      <c r="AG16" s="56">
        <v>15</v>
      </c>
      <c r="AH16" s="41" t="s">
        <v>233</v>
      </c>
      <c r="AI16" s="56">
        <v>15</v>
      </c>
      <c r="AJ16" s="41" t="s">
        <v>234</v>
      </c>
      <c r="AK16" s="56">
        <v>15</v>
      </c>
      <c r="AL16" s="41" t="s">
        <v>235</v>
      </c>
      <c r="AM16" s="56">
        <v>15</v>
      </c>
      <c r="AN16" s="41" t="s">
        <v>237</v>
      </c>
      <c r="AO16" s="56">
        <v>15</v>
      </c>
      <c r="AP16" s="41" t="s">
        <v>238</v>
      </c>
      <c r="AQ16" s="68">
        <v>10</v>
      </c>
      <c r="AR16" s="65">
        <f>+AE16+AG16+AI16+AK16+AM16+AO16+AQ16</f>
        <v>100</v>
      </c>
      <c r="AS16" s="53" t="str">
        <f>IF(AR16&lt;=85,"Débil",IF(AR16&lt;=96,"Moderado",IF(AR16&lt;=100,"Fuerte")))</f>
        <v>Fuerte</v>
      </c>
      <c r="AT16" s="9" t="s">
        <v>310</v>
      </c>
      <c r="AU16" s="25">
        <v>43720</v>
      </c>
      <c r="AV16" s="41" t="s">
        <v>309</v>
      </c>
      <c r="AW16" s="42">
        <v>0.5</v>
      </c>
    </row>
    <row r="17" spans="1:49" ht="154.5" customHeight="1" thickBot="1" x14ac:dyDescent="0.25">
      <c r="A17" s="12">
        <f>+A16+1</f>
        <v>2</v>
      </c>
      <c r="B17" s="13">
        <v>4</v>
      </c>
      <c r="C17" s="13">
        <v>3</v>
      </c>
      <c r="D17" s="13">
        <v>3</v>
      </c>
      <c r="E17" s="13">
        <v>3</v>
      </c>
      <c r="F17" s="13">
        <v>4</v>
      </c>
      <c r="G17" s="13">
        <v>3</v>
      </c>
      <c r="H17" s="13">
        <v>3</v>
      </c>
      <c r="I17" s="14">
        <f t="shared" si="0"/>
        <v>3.2857142857142856</v>
      </c>
      <c r="J17" s="15" t="s">
        <v>70</v>
      </c>
      <c r="K17" s="15" t="s">
        <v>76</v>
      </c>
      <c r="L17" s="16" t="s">
        <v>77</v>
      </c>
      <c r="M17" s="15" t="s">
        <v>78</v>
      </c>
      <c r="N17" s="17">
        <v>3</v>
      </c>
      <c r="O17" s="13">
        <v>4</v>
      </c>
      <c r="P17" s="17">
        <f t="shared" ref="P17:P29" si="3">+N17+O17</f>
        <v>7</v>
      </c>
      <c r="Q17" s="18" t="str">
        <f>IF((P17)&lt;=3,"Baja",IF(AND((P17)&gt;=4,(P17)&lt;=5),"Moderada",IF(AND((P17)&gt;=6,(P17)&lt;=7),"Alta",IF(AND((P17)&gt;=8,(P17)&lt;=10),"Extrema"))))</f>
        <v>Alta</v>
      </c>
      <c r="R17" s="13"/>
      <c r="S17" s="13"/>
      <c r="T17" s="13"/>
      <c r="U17" s="18"/>
      <c r="V17" s="13" t="s">
        <v>135</v>
      </c>
      <c r="W17" s="13">
        <v>3</v>
      </c>
      <c r="X17" s="13">
        <v>3</v>
      </c>
      <c r="Y17" s="13">
        <f t="shared" si="1"/>
        <v>6</v>
      </c>
      <c r="Z17" s="18" t="str">
        <f t="shared" si="2"/>
        <v>Alta</v>
      </c>
      <c r="AA17" s="19" t="s">
        <v>74</v>
      </c>
      <c r="AB17" s="13" t="s">
        <v>136</v>
      </c>
      <c r="AC17" s="13" t="s">
        <v>75</v>
      </c>
      <c r="AD17" s="41" t="s">
        <v>231</v>
      </c>
      <c r="AE17" s="56">
        <v>15</v>
      </c>
      <c r="AF17" s="41" t="s">
        <v>236</v>
      </c>
      <c r="AG17" s="56">
        <v>15</v>
      </c>
      <c r="AH17" s="41" t="s">
        <v>233</v>
      </c>
      <c r="AI17" s="57">
        <v>15</v>
      </c>
      <c r="AJ17" s="41" t="s">
        <v>234</v>
      </c>
      <c r="AK17" s="57">
        <v>15</v>
      </c>
      <c r="AL17" s="41" t="s">
        <v>246</v>
      </c>
      <c r="AM17" s="56">
        <v>15</v>
      </c>
      <c r="AN17" s="41" t="s">
        <v>242</v>
      </c>
      <c r="AO17" s="56">
        <v>15</v>
      </c>
      <c r="AP17" s="41" t="s">
        <v>238</v>
      </c>
      <c r="AQ17" s="68">
        <v>10</v>
      </c>
      <c r="AR17" s="66">
        <f t="shared" ref="AR17:AR29" si="4">+AE17+AG17+AI17+AK17+AM17+AO17+AQ17</f>
        <v>100</v>
      </c>
      <c r="AS17" s="54" t="str">
        <f t="shared" ref="AS17:AS29" si="5">IF(AR17&lt;=85,"Débil",IF(AR17&lt;=96,"Moderado",IF(AR17&lt;=100,"Fuerte")))</f>
        <v>Fuerte</v>
      </c>
      <c r="AT17" s="41" t="s">
        <v>311</v>
      </c>
      <c r="AU17" s="25" t="s">
        <v>312</v>
      </c>
      <c r="AV17" s="41" t="s">
        <v>313</v>
      </c>
      <c r="AW17" s="42">
        <v>0.66</v>
      </c>
    </row>
    <row r="18" spans="1:49" ht="144.75" thickBot="1" x14ac:dyDescent="0.25">
      <c r="A18" s="12">
        <f t="shared" ref="A18:A29" si="6">+A17+1</f>
        <v>3</v>
      </c>
      <c r="B18" s="13">
        <v>4</v>
      </c>
      <c r="C18" s="13">
        <v>3</v>
      </c>
      <c r="D18" s="13">
        <v>4</v>
      </c>
      <c r="E18" s="13">
        <v>3</v>
      </c>
      <c r="F18" s="13">
        <v>3</v>
      </c>
      <c r="G18" s="13">
        <v>4</v>
      </c>
      <c r="H18" s="13">
        <v>4</v>
      </c>
      <c r="I18" s="14">
        <f t="shared" si="0"/>
        <v>3.5714285714285716</v>
      </c>
      <c r="J18" s="15" t="s">
        <v>79</v>
      </c>
      <c r="K18" s="15" t="s">
        <v>80</v>
      </c>
      <c r="L18" s="16" t="s">
        <v>81</v>
      </c>
      <c r="M18" s="15" t="s">
        <v>82</v>
      </c>
      <c r="N18" s="17">
        <v>4</v>
      </c>
      <c r="O18" s="13">
        <v>5</v>
      </c>
      <c r="P18" s="17">
        <f t="shared" si="3"/>
        <v>9</v>
      </c>
      <c r="Q18" s="18" t="str">
        <f t="shared" ref="Q18:Q29" si="7">IF((P18)&lt;=3,"Baja",IF(AND((P18)&gt;=4,(P18)&lt;=5),"Moderada",IF(AND((P18)&gt;=6,(P18)&lt;=7),"Alta",IF(AND((P18)&gt;=8,(P18)&lt;=10),"Extrema"))))</f>
        <v>Extrema</v>
      </c>
      <c r="R18" s="13"/>
      <c r="S18" s="13"/>
      <c r="T18" s="13"/>
      <c r="U18" s="18"/>
      <c r="V18" s="13" t="s">
        <v>137</v>
      </c>
      <c r="W18" s="13">
        <v>3</v>
      </c>
      <c r="X18" s="13">
        <v>4</v>
      </c>
      <c r="Y18" s="13">
        <f t="shared" si="1"/>
        <v>7</v>
      </c>
      <c r="Z18" s="18" t="str">
        <f t="shared" si="2"/>
        <v>Alta</v>
      </c>
      <c r="AA18" s="19" t="s">
        <v>74</v>
      </c>
      <c r="AB18" s="13" t="s">
        <v>138</v>
      </c>
      <c r="AC18" s="13" t="s">
        <v>83</v>
      </c>
      <c r="AD18" s="41" t="s">
        <v>243</v>
      </c>
      <c r="AE18" s="57">
        <v>15</v>
      </c>
      <c r="AF18" s="41" t="s">
        <v>244</v>
      </c>
      <c r="AG18" s="56">
        <v>15</v>
      </c>
      <c r="AH18" s="41" t="s">
        <v>233</v>
      </c>
      <c r="AI18" s="57">
        <v>15</v>
      </c>
      <c r="AJ18" s="41" t="s">
        <v>245</v>
      </c>
      <c r="AK18" s="57">
        <v>15</v>
      </c>
      <c r="AL18" s="41" t="s">
        <v>247</v>
      </c>
      <c r="AM18" s="56">
        <v>15</v>
      </c>
      <c r="AN18" s="41" t="s">
        <v>248</v>
      </c>
      <c r="AO18" s="56">
        <v>15</v>
      </c>
      <c r="AP18" s="41" t="s">
        <v>249</v>
      </c>
      <c r="AQ18" s="68">
        <v>10</v>
      </c>
      <c r="AR18" s="66">
        <f t="shared" si="4"/>
        <v>100</v>
      </c>
      <c r="AS18" s="54" t="str">
        <f t="shared" si="5"/>
        <v>Fuerte</v>
      </c>
      <c r="AT18" s="8" t="s">
        <v>314</v>
      </c>
      <c r="AU18" s="25">
        <v>43720</v>
      </c>
      <c r="AV18" s="72" t="s">
        <v>315</v>
      </c>
      <c r="AW18" s="43">
        <v>0</v>
      </c>
    </row>
    <row r="19" spans="1:49" ht="132.75" thickBot="1" x14ac:dyDescent="0.25">
      <c r="A19" s="12">
        <f t="shared" si="6"/>
        <v>4</v>
      </c>
      <c r="B19" s="13">
        <v>4</v>
      </c>
      <c r="C19" s="13">
        <v>4</v>
      </c>
      <c r="D19" s="13">
        <v>4</v>
      </c>
      <c r="E19" s="13">
        <v>1</v>
      </c>
      <c r="F19" s="13">
        <v>4</v>
      </c>
      <c r="G19" s="13">
        <v>1</v>
      </c>
      <c r="H19" s="13">
        <v>1</v>
      </c>
      <c r="I19" s="14">
        <f t="shared" si="0"/>
        <v>2.7142857142857144</v>
      </c>
      <c r="J19" s="15" t="s">
        <v>84</v>
      </c>
      <c r="K19" s="15" t="s">
        <v>85</v>
      </c>
      <c r="L19" s="16" t="s">
        <v>86</v>
      </c>
      <c r="M19" s="15" t="s">
        <v>87</v>
      </c>
      <c r="N19" s="17">
        <v>3</v>
      </c>
      <c r="O19" s="13">
        <v>5</v>
      </c>
      <c r="P19" s="17">
        <f t="shared" si="3"/>
        <v>8</v>
      </c>
      <c r="Q19" s="18" t="str">
        <f t="shared" si="7"/>
        <v>Extrema</v>
      </c>
      <c r="R19" s="13"/>
      <c r="S19" s="13"/>
      <c r="T19" s="13"/>
      <c r="U19" s="18"/>
      <c r="V19" s="13" t="s">
        <v>139</v>
      </c>
      <c r="W19" s="13">
        <v>3</v>
      </c>
      <c r="X19" s="13">
        <v>4</v>
      </c>
      <c r="Y19" s="13">
        <f t="shared" si="1"/>
        <v>7</v>
      </c>
      <c r="Z19" s="18" t="str">
        <f t="shared" si="2"/>
        <v>Alta</v>
      </c>
      <c r="AA19" s="19" t="s">
        <v>88</v>
      </c>
      <c r="AB19" s="13" t="s">
        <v>140</v>
      </c>
      <c r="AC19" s="13" t="s">
        <v>89</v>
      </c>
      <c r="AD19" s="41" t="s">
        <v>250</v>
      </c>
      <c r="AE19" s="57">
        <v>15</v>
      </c>
      <c r="AF19" s="41" t="s">
        <v>251</v>
      </c>
      <c r="AG19" s="57">
        <v>15</v>
      </c>
      <c r="AH19" s="41" t="s">
        <v>252</v>
      </c>
      <c r="AI19" s="57">
        <v>15</v>
      </c>
      <c r="AJ19" s="41" t="s">
        <v>253</v>
      </c>
      <c r="AK19" s="57">
        <v>15</v>
      </c>
      <c r="AL19" s="41" t="s">
        <v>254</v>
      </c>
      <c r="AM19" s="56">
        <v>15</v>
      </c>
      <c r="AN19" s="41" t="s">
        <v>255</v>
      </c>
      <c r="AO19" s="56">
        <v>15</v>
      </c>
      <c r="AP19" s="41" t="s">
        <v>256</v>
      </c>
      <c r="AQ19" s="68">
        <v>10</v>
      </c>
      <c r="AR19" s="67">
        <f t="shared" si="4"/>
        <v>100</v>
      </c>
      <c r="AS19" s="55" t="str">
        <f t="shared" si="5"/>
        <v>Fuerte</v>
      </c>
      <c r="AT19" s="9" t="s">
        <v>316</v>
      </c>
      <c r="AU19" s="25">
        <v>43720</v>
      </c>
      <c r="AV19" s="72" t="s">
        <v>317</v>
      </c>
      <c r="AW19" s="43">
        <v>0.66</v>
      </c>
    </row>
    <row r="20" spans="1:49" ht="120.75" thickBot="1" x14ac:dyDescent="0.25">
      <c r="A20" s="12">
        <f t="shared" si="6"/>
        <v>5</v>
      </c>
      <c r="B20" s="13">
        <v>2</v>
      </c>
      <c r="C20" s="13">
        <v>1</v>
      </c>
      <c r="D20" s="13">
        <v>3</v>
      </c>
      <c r="E20" s="13">
        <v>1</v>
      </c>
      <c r="F20" s="13">
        <v>3</v>
      </c>
      <c r="G20" s="13">
        <v>1</v>
      </c>
      <c r="H20" s="13">
        <v>2</v>
      </c>
      <c r="I20" s="14">
        <f t="shared" si="0"/>
        <v>1.8571428571428572</v>
      </c>
      <c r="J20" s="15" t="s">
        <v>79</v>
      </c>
      <c r="K20" s="15" t="s">
        <v>90</v>
      </c>
      <c r="L20" s="16" t="s">
        <v>91</v>
      </c>
      <c r="M20" s="15" t="s">
        <v>92</v>
      </c>
      <c r="N20" s="17">
        <v>2</v>
      </c>
      <c r="O20" s="13">
        <v>3</v>
      </c>
      <c r="P20" s="17">
        <f t="shared" si="3"/>
        <v>5</v>
      </c>
      <c r="Q20" s="18" t="str">
        <f t="shared" si="7"/>
        <v>Moderada</v>
      </c>
      <c r="R20" s="13"/>
      <c r="S20" s="13"/>
      <c r="T20" s="13"/>
      <c r="U20" s="18"/>
      <c r="V20" s="13" t="s">
        <v>141</v>
      </c>
      <c r="W20" s="13">
        <v>2</v>
      </c>
      <c r="X20" s="13">
        <v>2</v>
      </c>
      <c r="Y20" s="13">
        <f t="shared" si="1"/>
        <v>4</v>
      </c>
      <c r="Z20" s="18" t="str">
        <f t="shared" si="2"/>
        <v>Moderada</v>
      </c>
      <c r="AA20" s="13" t="s">
        <v>93</v>
      </c>
      <c r="AB20" s="13" t="s">
        <v>142</v>
      </c>
      <c r="AC20" s="13" t="s">
        <v>94</v>
      </c>
      <c r="AD20" s="41" t="s">
        <v>257</v>
      </c>
      <c r="AE20" s="57">
        <v>15</v>
      </c>
      <c r="AF20" s="41" t="s">
        <v>258</v>
      </c>
      <c r="AG20" s="57">
        <v>15</v>
      </c>
      <c r="AH20" s="41" t="s">
        <v>259</v>
      </c>
      <c r="AI20" s="57">
        <v>15</v>
      </c>
      <c r="AJ20" s="41" t="s">
        <v>260</v>
      </c>
      <c r="AK20" s="57">
        <v>10</v>
      </c>
      <c r="AL20" s="41" t="s">
        <v>261</v>
      </c>
      <c r="AM20" s="56">
        <v>15</v>
      </c>
      <c r="AN20" s="41" t="s">
        <v>262</v>
      </c>
      <c r="AO20" s="56">
        <v>15</v>
      </c>
      <c r="AP20" s="41" t="s">
        <v>263</v>
      </c>
      <c r="AQ20" s="68">
        <v>10</v>
      </c>
      <c r="AR20" s="67">
        <f t="shared" si="4"/>
        <v>95</v>
      </c>
      <c r="AS20" s="55" t="str">
        <f t="shared" si="5"/>
        <v>Moderado</v>
      </c>
      <c r="AT20" s="41" t="s">
        <v>307</v>
      </c>
      <c r="AU20" s="25">
        <v>43720</v>
      </c>
      <c r="AV20" s="72" t="s">
        <v>318</v>
      </c>
      <c r="AW20" s="43">
        <v>0.66</v>
      </c>
    </row>
    <row r="21" spans="1:49" ht="144.75" thickBot="1" x14ac:dyDescent="0.25">
      <c r="A21" s="12">
        <f t="shared" si="6"/>
        <v>6</v>
      </c>
      <c r="B21" s="13">
        <v>2</v>
      </c>
      <c r="C21" s="13">
        <v>1</v>
      </c>
      <c r="D21" s="13">
        <v>1</v>
      </c>
      <c r="E21" s="13">
        <v>1</v>
      </c>
      <c r="F21" s="13">
        <v>3</v>
      </c>
      <c r="G21" s="13">
        <v>2</v>
      </c>
      <c r="H21" s="13">
        <v>3</v>
      </c>
      <c r="I21" s="14">
        <f t="shared" si="0"/>
        <v>1.8571428571428572</v>
      </c>
      <c r="J21" s="15" t="s">
        <v>95</v>
      </c>
      <c r="K21" s="15" t="s">
        <v>96</v>
      </c>
      <c r="L21" s="16" t="s">
        <v>97</v>
      </c>
      <c r="M21" s="15" t="s">
        <v>98</v>
      </c>
      <c r="N21" s="17">
        <v>2</v>
      </c>
      <c r="O21" s="13">
        <v>4</v>
      </c>
      <c r="P21" s="17">
        <f t="shared" si="3"/>
        <v>6</v>
      </c>
      <c r="Q21" s="18" t="str">
        <f t="shared" si="7"/>
        <v>Alta</v>
      </c>
      <c r="R21" s="13"/>
      <c r="S21" s="13"/>
      <c r="T21" s="13"/>
      <c r="U21" s="18"/>
      <c r="V21" s="13" t="s">
        <v>143</v>
      </c>
      <c r="W21" s="13">
        <v>2</v>
      </c>
      <c r="X21" s="13">
        <v>4</v>
      </c>
      <c r="Y21" s="13">
        <f t="shared" si="1"/>
        <v>6</v>
      </c>
      <c r="Z21" s="18" t="str">
        <f t="shared" si="2"/>
        <v>Alta</v>
      </c>
      <c r="AA21" s="19" t="s">
        <v>74</v>
      </c>
      <c r="AB21" s="13" t="s">
        <v>144</v>
      </c>
      <c r="AC21" s="13" t="s">
        <v>75</v>
      </c>
      <c r="AD21" s="41" t="s">
        <v>264</v>
      </c>
      <c r="AE21" s="57">
        <v>15</v>
      </c>
      <c r="AF21" s="41" t="s">
        <v>265</v>
      </c>
      <c r="AG21" s="57">
        <v>15</v>
      </c>
      <c r="AH21" s="41" t="s">
        <v>233</v>
      </c>
      <c r="AI21" s="57">
        <v>15</v>
      </c>
      <c r="AJ21" s="41" t="s">
        <v>266</v>
      </c>
      <c r="AK21" s="57">
        <v>15</v>
      </c>
      <c r="AL21" s="64" t="s">
        <v>267</v>
      </c>
      <c r="AM21" s="56">
        <v>15</v>
      </c>
      <c r="AN21" s="41" t="s">
        <v>268</v>
      </c>
      <c r="AO21" s="56">
        <v>15</v>
      </c>
      <c r="AP21" s="41" t="s">
        <v>269</v>
      </c>
      <c r="AQ21" s="68">
        <v>10</v>
      </c>
      <c r="AR21" s="66">
        <f t="shared" si="4"/>
        <v>100</v>
      </c>
      <c r="AS21" s="54" t="str">
        <f t="shared" si="5"/>
        <v>Fuerte</v>
      </c>
      <c r="AT21" s="41" t="s">
        <v>319</v>
      </c>
      <c r="AU21" s="25">
        <v>43720</v>
      </c>
      <c r="AV21" s="41" t="s">
        <v>320</v>
      </c>
      <c r="AW21" s="43">
        <v>0.66</v>
      </c>
    </row>
    <row r="22" spans="1:49" ht="108.75" thickBot="1" x14ac:dyDescent="0.25">
      <c r="A22" s="12">
        <f t="shared" si="6"/>
        <v>7</v>
      </c>
      <c r="B22" s="13">
        <v>4</v>
      </c>
      <c r="C22" s="13">
        <v>4</v>
      </c>
      <c r="D22" s="13">
        <v>4</v>
      </c>
      <c r="E22" s="13">
        <v>1</v>
      </c>
      <c r="F22" s="13">
        <v>4</v>
      </c>
      <c r="G22" s="13">
        <v>3</v>
      </c>
      <c r="H22" s="13">
        <v>4</v>
      </c>
      <c r="I22" s="14">
        <f t="shared" si="0"/>
        <v>3.4285714285714284</v>
      </c>
      <c r="J22" s="15" t="s">
        <v>95</v>
      </c>
      <c r="K22" s="15" t="s">
        <v>99</v>
      </c>
      <c r="L22" s="16" t="s">
        <v>100</v>
      </c>
      <c r="M22" s="15" t="s">
        <v>101</v>
      </c>
      <c r="N22" s="17">
        <v>3</v>
      </c>
      <c r="O22" s="13">
        <v>4</v>
      </c>
      <c r="P22" s="17">
        <f t="shared" si="3"/>
        <v>7</v>
      </c>
      <c r="Q22" s="18" t="str">
        <f t="shared" si="7"/>
        <v>Alta</v>
      </c>
      <c r="R22" s="13"/>
      <c r="S22" s="13"/>
      <c r="T22" s="13"/>
      <c r="U22" s="18"/>
      <c r="V22" s="13" t="s">
        <v>145</v>
      </c>
      <c r="W22" s="13">
        <v>2</v>
      </c>
      <c r="X22" s="13">
        <v>4</v>
      </c>
      <c r="Y22" s="13">
        <f t="shared" si="1"/>
        <v>6</v>
      </c>
      <c r="Z22" s="18" t="str">
        <f t="shared" si="2"/>
        <v>Alta</v>
      </c>
      <c r="AA22" s="19" t="s">
        <v>74</v>
      </c>
      <c r="AB22" s="13" t="s">
        <v>146</v>
      </c>
      <c r="AC22" s="13" t="s">
        <v>102</v>
      </c>
      <c r="AD22" s="41" t="s">
        <v>264</v>
      </c>
      <c r="AE22" s="57">
        <v>15</v>
      </c>
      <c r="AF22" s="41" t="s">
        <v>265</v>
      </c>
      <c r="AG22" s="57">
        <v>15</v>
      </c>
      <c r="AH22" s="41" t="s">
        <v>233</v>
      </c>
      <c r="AI22" s="57">
        <v>15</v>
      </c>
      <c r="AJ22" s="41" t="s">
        <v>270</v>
      </c>
      <c r="AK22" s="57">
        <v>15</v>
      </c>
      <c r="AL22" s="41" t="s">
        <v>271</v>
      </c>
      <c r="AM22" s="56">
        <v>15</v>
      </c>
      <c r="AN22" s="41" t="s">
        <v>272</v>
      </c>
      <c r="AO22" s="56">
        <v>15</v>
      </c>
      <c r="AP22" s="41" t="s">
        <v>273</v>
      </c>
      <c r="AQ22" s="68">
        <v>10</v>
      </c>
      <c r="AR22" s="66">
        <f t="shared" si="4"/>
        <v>100</v>
      </c>
      <c r="AS22" s="54" t="str">
        <f t="shared" si="5"/>
        <v>Fuerte</v>
      </c>
      <c r="AT22" s="41" t="s">
        <v>319</v>
      </c>
      <c r="AU22" s="25">
        <v>43720</v>
      </c>
      <c r="AV22" s="41" t="s">
        <v>320</v>
      </c>
      <c r="AW22" s="43">
        <v>0.66</v>
      </c>
    </row>
    <row r="23" spans="1:49" ht="144.75" thickBot="1" x14ac:dyDescent="0.25">
      <c r="A23" s="12">
        <f t="shared" si="6"/>
        <v>8</v>
      </c>
      <c r="B23" s="13">
        <v>3</v>
      </c>
      <c r="C23" s="13">
        <v>1</v>
      </c>
      <c r="D23" s="13">
        <v>3</v>
      </c>
      <c r="E23" s="13">
        <v>3</v>
      </c>
      <c r="F23" s="13">
        <v>3</v>
      </c>
      <c r="G23" s="13">
        <v>2</v>
      </c>
      <c r="H23" s="13">
        <v>2</v>
      </c>
      <c r="I23" s="14">
        <f t="shared" si="0"/>
        <v>2.4285714285714284</v>
      </c>
      <c r="J23" s="15" t="s">
        <v>321</v>
      </c>
      <c r="K23" s="15" t="s">
        <v>104</v>
      </c>
      <c r="L23" s="16" t="s">
        <v>105</v>
      </c>
      <c r="M23" s="15" t="s">
        <v>106</v>
      </c>
      <c r="N23" s="17">
        <v>2</v>
      </c>
      <c r="O23" s="13">
        <v>5</v>
      </c>
      <c r="P23" s="17">
        <f t="shared" si="3"/>
        <v>7</v>
      </c>
      <c r="Q23" s="18" t="str">
        <f t="shared" si="7"/>
        <v>Alta</v>
      </c>
      <c r="R23" s="13"/>
      <c r="S23" s="13"/>
      <c r="T23" s="13"/>
      <c r="U23" s="18"/>
      <c r="V23" s="13" t="s">
        <v>322</v>
      </c>
      <c r="W23" s="13">
        <v>2</v>
      </c>
      <c r="X23" s="13">
        <v>4</v>
      </c>
      <c r="Y23" s="13">
        <f t="shared" si="1"/>
        <v>6</v>
      </c>
      <c r="Z23" s="18" t="str">
        <f t="shared" si="2"/>
        <v>Alta</v>
      </c>
      <c r="AA23" s="19" t="s">
        <v>74</v>
      </c>
      <c r="AB23" s="13" t="s">
        <v>323</v>
      </c>
      <c r="AC23" s="13" t="s">
        <v>107</v>
      </c>
      <c r="AD23" s="41" t="s">
        <v>324</v>
      </c>
      <c r="AE23" s="57">
        <v>15</v>
      </c>
      <c r="AF23" s="41" t="s">
        <v>325</v>
      </c>
      <c r="AG23" s="57">
        <v>15</v>
      </c>
      <c r="AH23" s="41" t="s">
        <v>233</v>
      </c>
      <c r="AI23" s="57">
        <v>15</v>
      </c>
      <c r="AJ23" s="41" t="s">
        <v>274</v>
      </c>
      <c r="AK23" s="57">
        <v>15</v>
      </c>
      <c r="AL23" s="41" t="s">
        <v>275</v>
      </c>
      <c r="AM23" s="56">
        <v>15</v>
      </c>
      <c r="AN23" s="41" t="s">
        <v>276</v>
      </c>
      <c r="AO23" s="56">
        <v>0</v>
      </c>
      <c r="AP23" s="41" t="s">
        <v>277</v>
      </c>
      <c r="AQ23" s="68">
        <v>10</v>
      </c>
      <c r="AR23" s="66">
        <f t="shared" si="4"/>
        <v>85</v>
      </c>
      <c r="AS23" s="54" t="str">
        <f t="shared" si="5"/>
        <v>Débil</v>
      </c>
      <c r="AT23" s="41" t="s">
        <v>326</v>
      </c>
      <c r="AU23" s="25">
        <v>43720</v>
      </c>
      <c r="AV23" s="72" t="s">
        <v>327</v>
      </c>
      <c r="AW23" s="43">
        <v>0.5</v>
      </c>
    </row>
    <row r="24" spans="1:49" ht="129" thickBot="1" x14ac:dyDescent="0.25">
      <c r="A24" s="12">
        <f t="shared" si="6"/>
        <v>9</v>
      </c>
      <c r="B24" s="13">
        <v>5</v>
      </c>
      <c r="C24" s="13">
        <v>3</v>
      </c>
      <c r="D24" s="13">
        <v>3</v>
      </c>
      <c r="E24" s="13">
        <v>1</v>
      </c>
      <c r="F24" s="13">
        <v>1</v>
      </c>
      <c r="G24" s="13">
        <v>3</v>
      </c>
      <c r="H24" s="13">
        <v>1</v>
      </c>
      <c r="I24" s="14">
        <f t="shared" si="0"/>
        <v>2.4285714285714284</v>
      </c>
      <c r="J24" s="15" t="s">
        <v>108</v>
      </c>
      <c r="K24" s="15" t="s">
        <v>109</v>
      </c>
      <c r="L24" s="16" t="s">
        <v>110</v>
      </c>
      <c r="M24" s="15" t="s">
        <v>111</v>
      </c>
      <c r="N24" s="17">
        <v>2</v>
      </c>
      <c r="O24" s="13">
        <v>3</v>
      </c>
      <c r="P24" s="17">
        <f t="shared" si="3"/>
        <v>5</v>
      </c>
      <c r="Q24" s="18" t="str">
        <f t="shared" si="7"/>
        <v>Moderada</v>
      </c>
      <c r="R24" s="13"/>
      <c r="S24" s="13"/>
      <c r="T24" s="13"/>
      <c r="U24" s="18"/>
      <c r="V24" s="13" t="s">
        <v>147</v>
      </c>
      <c r="W24" s="13">
        <v>2</v>
      </c>
      <c r="X24" s="13">
        <v>2</v>
      </c>
      <c r="Y24" s="13">
        <f t="shared" si="1"/>
        <v>4</v>
      </c>
      <c r="Z24" s="18" t="str">
        <f t="shared" si="2"/>
        <v>Moderada</v>
      </c>
      <c r="AA24" s="13" t="s">
        <v>93</v>
      </c>
      <c r="AB24" s="13" t="s">
        <v>148</v>
      </c>
      <c r="AC24" s="13" t="s">
        <v>107</v>
      </c>
      <c r="AD24" s="41" t="s">
        <v>278</v>
      </c>
      <c r="AE24" s="57">
        <v>15</v>
      </c>
      <c r="AF24" s="41" t="s">
        <v>279</v>
      </c>
      <c r="AG24" s="57">
        <v>15</v>
      </c>
      <c r="AH24" s="41" t="s">
        <v>259</v>
      </c>
      <c r="AI24" s="57">
        <v>15</v>
      </c>
      <c r="AJ24" s="63" t="s">
        <v>280</v>
      </c>
      <c r="AK24" s="57">
        <v>15</v>
      </c>
      <c r="AL24" s="41" t="s">
        <v>275</v>
      </c>
      <c r="AM24" s="56">
        <v>15</v>
      </c>
      <c r="AN24" s="41" t="s">
        <v>276</v>
      </c>
      <c r="AO24" s="56">
        <v>0</v>
      </c>
      <c r="AP24" s="41" t="s">
        <v>277</v>
      </c>
      <c r="AQ24" s="68">
        <v>10</v>
      </c>
      <c r="AR24" s="66">
        <f t="shared" si="4"/>
        <v>85</v>
      </c>
      <c r="AS24" s="54" t="str">
        <f t="shared" si="5"/>
        <v>Débil</v>
      </c>
      <c r="AT24" s="9" t="s">
        <v>328</v>
      </c>
      <c r="AU24" s="25">
        <v>43720</v>
      </c>
      <c r="AV24" s="28" t="s">
        <v>309</v>
      </c>
      <c r="AW24" s="43">
        <v>0</v>
      </c>
    </row>
    <row r="25" spans="1:49" ht="144.75" thickBot="1" x14ac:dyDescent="0.25">
      <c r="A25" s="12">
        <f t="shared" si="6"/>
        <v>10</v>
      </c>
      <c r="B25" s="13">
        <v>5</v>
      </c>
      <c r="C25" s="13">
        <v>5</v>
      </c>
      <c r="D25" s="13">
        <v>5</v>
      </c>
      <c r="E25" s="13">
        <v>5</v>
      </c>
      <c r="F25" s="13">
        <v>4</v>
      </c>
      <c r="G25" s="13">
        <v>1</v>
      </c>
      <c r="H25" s="13">
        <v>1</v>
      </c>
      <c r="I25" s="14">
        <f t="shared" si="0"/>
        <v>3.7142857142857144</v>
      </c>
      <c r="J25" s="73" t="s">
        <v>112</v>
      </c>
      <c r="K25" s="15" t="s">
        <v>113</v>
      </c>
      <c r="L25" s="16" t="s">
        <v>114</v>
      </c>
      <c r="M25" s="15" t="s">
        <v>115</v>
      </c>
      <c r="N25" s="17">
        <v>4</v>
      </c>
      <c r="O25" s="13">
        <v>4</v>
      </c>
      <c r="P25" s="17">
        <f t="shared" si="3"/>
        <v>8</v>
      </c>
      <c r="Q25" s="18" t="str">
        <f t="shared" si="7"/>
        <v>Extrema</v>
      </c>
      <c r="R25" s="13"/>
      <c r="S25" s="13"/>
      <c r="T25" s="13"/>
      <c r="U25" s="18"/>
      <c r="V25" s="13" t="s">
        <v>149</v>
      </c>
      <c r="W25" s="13">
        <v>4</v>
      </c>
      <c r="X25" s="13">
        <v>3</v>
      </c>
      <c r="Y25" s="13">
        <f t="shared" si="1"/>
        <v>7</v>
      </c>
      <c r="Z25" s="18" t="str">
        <f t="shared" si="2"/>
        <v>Alta</v>
      </c>
      <c r="AA25" s="19" t="s">
        <v>74</v>
      </c>
      <c r="AB25" s="13" t="s">
        <v>150</v>
      </c>
      <c r="AC25" s="13" t="s">
        <v>107</v>
      </c>
      <c r="AD25" s="41" t="s">
        <v>281</v>
      </c>
      <c r="AE25" s="57">
        <v>15</v>
      </c>
      <c r="AF25" s="41" t="s">
        <v>282</v>
      </c>
      <c r="AG25" s="57">
        <v>15</v>
      </c>
      <c r="AH25" s="41" t="s">
        <v>233</v>
      </c>
      <c r="AI25" s="57">
        <v>15</v>
      </c>
      <c r="AJ25" s="41" t="s">
        <v>283</v>
      </c>
      <c r="AK25" s="57">
        <v>15</v>
      </c>
      <c r="AL25" s="41" t="s">
        <v>284</v>
      </c>
      <c r="AM25" s="56">
        <v>15</v>
      </c>
      <c r="AN25" s="41" t="s">
        <v>285</v>
      </c>
      <c r="AO25" s="56">
        <v>15</v>
      </c>
      <c r="AP25" s="41" t="s">
        <v>286</v>
      </c>
      <c r="AQ25" s="68">
        <v>10</v>
      </c>
      <c r="AR25" s="66">
        <f t="shared" si="4"/>
        <v>100</v>
      </c>
      <c r="AS25" s="54" t="str">
        <f t="shared" si="5"/>
        <v>Fuerte</v>
      </c>
      <c r="AT25" s="9" t="s">
        <v>328</v>
      </c>
      <c r="AU25" s="25">
        <v>43720</v>
      </c>
      <c r="AV25" s="28" t="s">
        <v>309</v>
      </c>
      <c r="AW25" s="43">
        <v>0</v>
      </c>
    </row>
    <row r="26" spans="1:49" ht="120.75" thickBot="1" x14ac:dyDescent="0.25">
      <c r="A26" s="12">
        <f t="shared" si="6"/>
        <v>11</v>
      </c>
      <c r="B26" s="13">
        <v>3</v>
      </c>
      <c r="C26" s="13">
        <v>1</v>
      </c>
      <c r="D26" s="13">
        <v>4</v>
      </c>
      <c r="E26" s="13">
        <v>4</v>
      </c>
      <c r="F26" s="13">
        <v>4</v>
      </c>
      <c r="G26" s="13">
        <v>1</v>
      </c>
      <c r="H26" s="13">
        <v>3</v>
      </c>
      <c r="I26" s="14">
        <f t="shared" si="0"/>
        <v>2.8571428571428572</v>
      </c>
      <c r="J26" s="15" t="s">
        <v>116</v>
      </c>
      <c r="K26" s="15" t="s">
        <v>117</v>
      </c>
      <c r="L26" s="16" t="s">
        <v>118</v>
      </c>
      <c r="M26" s="15" t="s">
        <v>119</v>
      </c>
      <c r="N26" s="17">
        <v>3</v>
      </c>
      <c r="O26" s="13">
        <v>4</v>
      </c>
      <c r="P26" s="17">
        <f t="shared" si="3"/>
        <v>7</v>
      </c>
      <c r="Q26" s="18" t="str">
        <f t="shared" si="7"/>
        <v>Alta</v>
      </c>
      <c r="R26" s="13"/>
      <c r="S26" s="13"/>
      <c r="T26" s="13"/>
      <c r="U26" s="18"/>
      <c r="V26" s="13" t="s">
        <v>153</v>
      </c>
      <c r="W26" s="13">
        <v>3</v>
      </c>
      <c r="X26" s="13">
        <v>3</v>
      </c>
      <c r="Y26" s="13">
        <f t="shared" si="1"/>
        <v>6</v>
      </c>
      <c r="Z26" s="18" t="str">
        <f t="shared" si="2"/>
        <v>Alta</v>
      </c>
      <c r="AA26" s="19" t="s">
        <v>74</v>
      </c>
      <c r="AB26" s="13" t="s">
        <v>154</v>
      </c>
      <c r="AC26" s="13" t="s">
        <v>170</v>
      </c>
      <c r="AD26" s="41" t="s">
        <v>287</v>
      </c>
      <c r="AE26" s="57">
        <v>15</v>
      </c>
      <c r="AF26" s="41" t="s">
        <v>288</v>
      </c>
      <c r="AG26" s="57">
        <v>15</v>
      </c>
      <c r="AH26" s="41" t="s">
        <v>233</v>
      </c>
      <c r="AI26" s="57">
        <v>15</v>
      </c>
      <c r="AJ26" s="41" t="s">
        <v>289</v>
      </c>
      <c r="AK26" s="57">
        <v>15</v>
      </c>
      <c r="AL26" s="41" t="s">
        <v>290</v>
      </c>
      <c r="AM26" s="56">
        <v>15</v>
      </c>
      <c r="AN26" s="41" t="s">
        <v>276</v>
      </c>
      <c r="AO26" s="56">
        <v>0</v>
      </c>
      <c r="AP26" s="41" t="s">
        <v>291</v>
      </c>
      <c r="AQ26" s="68">
        <v>10</v>
      </c>
      <c r="AR26" s="66">
        <f t="shared" si="4"/>
        <v>85</v>
      </c>
      <c r="AS26" s="54" t="str">
        <f t="shared" si="5"/>
        <v>Débil</v>
      </c>
      <c r="AT26" s="9" t="s">
        <v>329</v>
      </c>
      <c r="AU26" s="25">
        <v>43720</v>
      </c>
      <c r="AV26" s="41" t="s">
        <v>330</v>
      </c>
      <c r="AW26" s="43">
        <v>1</v>
      </c>
    </row>
    <row r="27" spans="1:49" ht="312.75" thickBot="1" x14ac:dyDescent="0.25">
      <c r="A27" s="12">
        <f t="shared" si="6"/>
        <v>12</v>
      </c>
      <c r="B27" s="13">
        <v>5</v>
      </c>
      <c r="C27" s="13">
        <v>2</v>
      </c>
      <c r="D27" s="13">
        <v>3</v>
      </c>
      <c r="E27" s="13">
        <v>1</v>
      </c>
      <c r="F27" s="13">
        <v>4</v>
      </c>
      <c r="G27" s="13">
        <v>3</v>
      </c>
      <c r="H27" s="13">
        <v>4</v>
      </c>
      <c r="I27" s="14">
        <f t="shared" si="0"/>
        <v>3.1428571428571428</v>
      </c>
      <c r="J27" s="15" t="s">
        <v>120</v>
      </c>
      <c r="K27" s="15" t="s">
        <v>121</v>
      </c>
      <c r="L27" s="16" t="s">
        <v>122</v>
      </c>
      <c r="M27" s="15" t="s">
        <v>123</v>
      </c>
      <c r="N27" s="17">
        <v>3</v>
      </c>
      <c r="O27" s="13">
        <v>5</v>
      </c>
      <c r="P27" s="17">
        <f t="shared" si="3"/>
        <v>8</v>
      </c>
      <c r="Q27" s="18" t="str">
        <f t="shared" si="7"/>
        <v>Extrema</v>
      </c>
      <c r="R27" s="13"/>
      <c r="S27" s="13"/>
      <c r="T27" s="13"/>
      <c r="U27" s="18"/>
      <c r="V27" s="13" t="s">
        <v>155</v>
      </c>
      <c r="W27" s="13">
        <v>3</v>
      </c>
      <c r="X27" s="13">
        <v>4</v>
      </c>
      <c r="Y27" s="13">
        <f t="shared" si="1"/>
        <v>7</v>
      </c>
      <c r="Z27" s="18" t="str">
        <f t="shared" si="2"/>
        <v>Alta</v>
      </c>
      <c r="AA27" s="19" t="s">
        <v>74</v>
      </c>
      <c r="AB27" s="13" t="s">
        <v>156</v>
      </c>
      <c r="AC27" s="13" t="s">
        <v>124</v>
      </c>
      <c r="AD27" s="41" t="s">
        <v>292</v>
      </c>
      <c r="AE27" s="57">
        <v>15</v>
      </c>
      <c r="AF27" s="41" t="s">
        <v>293</v>
      </c>
      <c r="AG27" s="57">
        <v>15</v>
      </c>
      <c r="AH27" s="41" t="s">
        <v>233</v>
      </c>
      <c r="AI27" s="57">
        <v>15</v>
      </c>
      <c r="AJ27" s="41" t="s">
        <v>294</v>
      </c>
      <c r="AK27" s="57">
        <v>15</v>
      </c>
      <c r="AL27" s="41" t="s">
        <v>295</v>
      </c>
      <c r="AM27" s="56">
        <v>15</v>
      </c>
      <c r="AN27" s="41" t="s">
        <v>337</v>
      </c>
      <c r="AO27" s="56">
        <v>15</v>
      </c>
      <c r="AP27" s="41" t="s">
        <v>296</v>
      </c>
      <c r="AQ27" s="68">
        <v>10</v>
      </c>
      <c r="AR27" s="66">
        <f t="shared" si="4"/>
        <v>100</v>
      </c>
      <c r="AS27" s="54" t="str">
        <f t="shared" si="5"/>
        <v>Fuerte</v>
      </c>
      <c r="AT27" s="7" t="s">
        <v>331</v>
      </c>
      <c r="AU27" s="25">
        <v>43720</v>
      </c>
      <c r="AV27" s="41" t="s">
        <v>332</v>
      </c>
      <c r="AW27" s="43">
        <v>0</v>
      </c>
    </row>
    <row r="28" spans="1:49" ht="120.75" thickBot="1" x14ac:dyDescent="0.25">
      <c r="A28" s="12">
        <f t="shared" si="6"/>
        <v>13</v>
      </c>
      <c r="B28" s="13">
        <v>4</v>
      </c>
      <c r="C28" s="13">
        <v>4</v>
      </c>
      <c r="D28" s="13">
        <v>4</v>
      </c>
      <c r="E28" s="13">
        <v>1</v>
      </c>
      <c r="F28" s="13">
        <v>4</v>
      </c>
      <c r="G28" s="13">
        <v>3</v>
      </c>
      <c r="H28" s="13">
        <v>5</v>
      </c>
      <c r="I28" s="14">
        <f t="shared" si="0"/>
        <v>3.5714285714285716</v>
      </c>
      <c r="J28" s="15" t="s">
        <v>120</v>
      </c>
      <c r="K28" s="15" t="s">
        <v>125</v>
      </c>
      <c r="L28" s="16" t="s">
        <v>126</v>
      </c>
      <c r="M28" s="15" t="s">
        <v>127</v>
      </c>
      <c r="N28" s="17">
        <v>4</v>
      </c>
      <c r="O28" s="13">
        <v>3</v>
      </c>
      <c r="P28" s="17">
        <f t="shared" si="3"/>
        <v>7</v>
      </c>
      <c r="Q28" s="18" t="str">
        <f t="shared" si="7"/>
        <v>Alta</v>
      </c>
      <c r="R28" s="13"/>
      <c r="S28" s="13"/>
      <c r="T28" s="13"/>
      <c r="U28" s="18"/>
      <c r="V28" s="13" t="s">
        <v>157</v>
      </c>
      <c r="W28" s="13">
        <v>4</v>
      </c>
      <c r="X28" s="13">
        <v>3</v>
      </c>
      <c r="Y28" s="13">
        <f t="shared" si="1"/>
        <v>7</v>
      </c>
      <c r="Z28" s="18" t="str">
        <f t="shared" si="2"/>
        <v>Alta</v>
      </c>
      <c r="AA28" s="19" t="s">
        <v>74</v>
      </c>
      <c r="AB28" s="13" t="s">
        <v>158</v>
      </c>
      <c r="AC28" s="13" t="s">
        <v>128</v>
      </c>
      <c r="AD28" s="41" t="s">
        <v>297</v>
      </c>
      <c r="AE28" s="57">
        <v>15</v>
      </c>
      <c r="AF28" s="41" t="s">
        <v>298</v>
      </c>
      <c r="AG28" s="57">
        <v>15</v>
      </c>
      <c r="AH28" s="41" t="s">
        <v>233</v>
      </c>
      <c r="AI28" s="57">
        <v>15</v>
      </c>
      <c r="AJ28" s="41" t="s">
        <v>299</v>
      </c>
      <c r="AK28" s="57">
        <v>15</v>
      </c>
      <c r="AL28" s="41" t="s">
        <v>300</v>
      </c>
      <c r="AM28" s="56">
        <v>15</v>
      </c>
      <c r="AN28" s="41" t="s">
        <v>301</v>
      </c>
      <c r="AO28" s="56">
        <v>15</v>
      </c>
      <c r="AP28" s="41" t="s">
        <v>302</v>
      </c>
      <c r="AQ28" s="68">
        <v>10</v>
      </c>
      <c r="AR28" s="66">
        <f t="shared" si="4"/>
        <v>100</v>
      </c>
      <c r="AS28" s="54" t="str">
        <f t="shared" si="5"/>
        <v>Fuerte</v>
      </c>
      <c r="AT28" s="9" t="s">
        <v>333</v>
      </c>
      <c r="AU28" s="25">
        <v>43720</v>
      </c>
      <c r="AV28" s="41" t="s">
        <v>334</v>
      </c>
      <c r="AW28" s="43">
        <v>0</v>
      </c>
    </row>
    <row r="29" spans="1:49" ht="228.75" thickBot="1" x14ac:dyDescent="0.25">
      <c r="A29" s="12">
        <f t="shared" si="6"/>
        <v>14</v>
      </c>
      <c r="B29" s="13"/>
      <c r="C29" s="13"/>
      <c r="D29" s="13">
        <v>5</v>
      </c>
      <c r="E29" s="13">
        <v>5</v>
      </c>
      <c r="F29" s="13">
        <v>5</v>
      </c>
      <c r="G29" s="13">
        <v>5</v>
      </c>
      <c r="H29" s="13">
        <v>5</v>
      </c>
      <c r="I29" s="14">
        <f t="shared" si="0"/>
        <v>5</v>
      </c>
      <c r="J29" s="15" t="s">
        <v>129</v>
      </c>
      <c r="K29" s="15" t="s">
        <v>130</v>
      </c>
      <c r="L29" s="16" t="s">
        <v>130</v>
      </c>
      <c r="M29" s="15" t="s">
        <v>131</v>
      </c>
      <c r="N29" s="17">
        <v>5</v>
      </c>
      <c r="O29" s="13">
        <v>4</v>
      </c>
      <c r="P29" s="13">
        <f t="shared" si="3"/>
        <v>9</v>
      </c>
      <c r="Q29" s="18" t="str">
        <f t="shared" si="7"/>
        <v>Extrema</v>
      </c>
      <c r="R29" s="13"/>
      <c r="S29" s="13"/>
      <c r="T29" s="13"/>
      <c r="U29" s="18"/>
      <c r="V29" s="13" t="s">
        <v>159</v>
      </c>
      <c r="W29" s="13">
        <v>5</v>
      </c>
      <c r="X29" s="13">
        <v>3</v>
      </c>
      <c r="Y29" s="13"/>
      <c r="Z29" s="18" t="str">
        <f t="shared" si="2"/>
        <v>Baja</v>
      </c>
      <c r="AA29" s="13" t="s">
        <v>93</v>
      </c>
      <c r="AB29" s="13" t="s">
        <v>160</v>
      </c>
      <c r="AC29" s="13" t="s">
        <v>132</v>
      </c>
      <c r="AD29" s="41" t="s">
        <v>303</v>
      </c>
      <c r="AE29" s="70">
        <v>15</v>
      </c>
      <c r="AF29" s="41" t="s">
        <v>304</v>
      </c>
      <c r="AG29" s="70">
        <v>15</v>
      </c>
      <c r="AH29" s="41" t="s">
        <v>259</v>
      </c>
      <c r="AI29" s="70">
        <v>15</v>
      </c>
      <c r="AJ29" s="41" t="s">
        <v>335</v>
      </c>
      <c r="AK29" s="70"/>
      <c r="AL29" s="41" t="s">
        <v>336</v>
      </c>
      <c r="AM29" s="71"/>
      <c r="AN29" s="41" t="s">
        <v>339</v>
      </c>
      <c r="AO29" s="71"/>
      <c r="AP29" s="41" t="s">
        <v>132</v>
      </c>
      <c r="AQ29" s="69"/>
      <c r="AR29" s="66">
        <f t="shared" si="4"/>
        <v>45</v>
      </c>
      <c r="AS29" s="54" t="str">
        <f t="shared" si="5"/>
        <v>Débil</v>
      </c>
      <c r="AT29" s="41" t="s">
        <v>340</v>
      </c>
      <c r="AU29" s="25">
        <v>43720</v>
      </c>
      <c r="AV29" s="41" t="s">
        <v>338</v>
      </c>
      <c r="AW29" s="43">
        <v>0.5</v>
      </c>
    </row>
  </sheetData>
  <autoFilter ref="A12:AC29">
    <filterColumn colId="13" showButton="0"/>
    <filterColumn colId="14" showButton="0"/>
    <filterColumn colId="15" hiddenButton="1" showButton="0"/>
    <filterColumn colId="17" showButton="0"/>
    <filterColumn colId="18" showButton="0"/>
    <filterColumn colId="19" showButton="0"/>
    <filterColumn colId="21" showButton="0"/>
    <filterColumn colId="22" showButton="0"/>
    <filterColumn colId="23" showButton="0"/>
    <filterColumn colId="24" hiddenButton="1" showButton="0"/>
    <filterColumn colId="25" showButton="0"/>
    <filterColumn colId="26" showButton="0"/>
    <filterColumn colId="27" showButton="0"/>
  </autoFilter>
  <mergeCells count="40">
    <mergeCell ref="AQ12:AQ15"/>
    <mergeCell ref="AR12:AR15"/>
    <mergeCell ref="AS12:AS15"/>
    <mergeCell ref="AT10:AW11"/>
    <mergeCell ref="AT12:AT15"/>
    <mergeCell ref="AU12:AU15"/>
    <mergeCell ref="AV12:AV15"/>
    <mergeCell ref="AW12:AW15"/>
    <mergeCell ref="AD10:AQ11"/>
    <mergeCell ref="AR10:AS11"/>
    <mergeCell ref="AI12:AI15"/>
    <mergeCell ref="AJ12:AJ15"/>
    <mergeCell ref="AK12:AK15"/>
    <mergeCell ref="AL12:AL15"/>
    <mergeCell ref="AM12:AM15"/>
    <mergeCell ref="AN12:AN15"/>
    <mergeCell ref="AO12:AO15"/>
    <mergeCell ref="AP12:AP15"/>
    <mergeCell ref="AD12:AD15"/>
    <mergeCell ref="AE12:AE15"/>
    <mergeCell ref="AF12:AF15"/>
    <mergeCell ref="AG12:AG15"/>
    <mergeCell ref="AH12:AH15"/>
    <mergeCell ref="A12:A15"/>
    <mergeCell ref="J12:J15"/>
    <mergeCell ref="K12:K15"/>
    <mergeCell ref="L12:L15"/>
    <mergeCell ref="M12:M15"/>
    <mergeCell ref="N12:Q13"/>
    <mergeCell ref="N14:Q14"/>
    <mergeCell ref="B1:Q6"/>
    <mergeCell ref="J10:M11"/>
    <mergeCell ref="R10:AC11"/>
    <mergeCell ref="R14:U14"/>
    <mergeCell ref="V13:AC13"/>
    <mergeCell ref="V14:V15"/>
    <mergeCell ref="W14:Z14"/>
    <mergeCell ref="AA14:AC14"/>
    <mergeCell ref="R12:U13"/>
    <mergeCell ref="V12:AC12"/>
  </mergeCells>
  <conditionalFormatting sqref="U16:U28">
    <cfRule type="expression" dxfId="26" priority="25">
      <formula>"si($K$10=Hoja5!$E$4"</formula>
    </cfRule>
    <cfRule type="expression" dxfId="25" priority="26">
      <formula>"si($K$10=Hoja5!$D$4)"</formula>
    </cfRule>
  </conditionalFormatting>
  <conditionalFormatting sqref="Q7:Q15 Z16:Z28 Q17:Q28">
    <cfRule type="cellIs" dxfId="24" priority="21" operator="equal">
      <formula>"Extrema"</formula>
    </cfRule>
    <cfRule type="cellIs" dxfId="23" priority="22" operator="equal">
      <formula>"alta"</formula>
    </cfRule>
    <cfRule type="cellIs" dxfId="22" priority="23" operator="equal">
      <formula>"Moderada"</formula>
    </cfRule>
    <cfRule type="cellIs" dxfId="21" priority="24" operator="equal">
      <formula>"Baja"</formula>
    </cfRule>
  </conditionalFormatting>
  <conditionalFormatting sqref="U16:U28 Z16:Z28 Q17:Q28">
    <cfRule type="cellIs" dxfId="20" priority="27" operator="equal">
      <formula>#REF!</formula>
    </cfRule>
  </conditionalFormatting>
  <conditionalFormatting sqref="U29">
    <cfRule type="expression" dxfId="19" priority="18">
      <formula>"si($K$10=Hoja5!$E$4"</formula>
    </cfRule>
    <cfRule type="expression" dxfId="18" priority="19">
      <formula>"si($K$10=Hoja5!$D$4)"</formula>
    </cfRule>
  </conditionalFormatting>
  <conditionalFormatting sqref="Q29">
    <cfRule type="cellIs" dxfId="17" priority="14" operator="equal">
      <formula>"Extrema"</formula>
    </cfRule>
    <cfRule type="cellIs" dxfId="16" priority="15" operator="equal">
      <formula>"alta"</formula>
    </cfRule>
    <cfRule type="cellIs" dxfId="15" priority="16" operator="equal">
      <formula>"Moderada"</formula>
    </cfRule>
    <cfRule type="cellIs" dxfId="14" priority="17" operator="equal">
      <formula>"Baja"</formula>
    </cfRule>
  </conditionalFormatting>
  <conditionalFormatting sqref="U29 Q29">
    <cfRule type="cellIs" dxfId="13" priority="20" operator="equal">
      <formula>#REF!</formula>
    </cfRule>
  </conditionalFormatting>
  <conditionalFormatting sqref="Q16">
    <cfRule type="cellIs" dxfId="12" priority="9" operator="equal">
      <formula>"Extrema"</formula>
    </cfRule>
    <cfRule type="cellIs" dxfId="11" priority="10" operator="equal">
      <formula>"alta"</formula>
    </cfRule>
    <cfRule type="cellIs" dxfId="10" priority="11" operator="equal">
      <formula>"Moderada"</formula>
    </cfRule>
    <cfRule type="cellIs" dxfId="9" priority="12" operator="equal">
      <formula>"Baja"</formula>
    </cfRule>
  </conditionalFormatting>
  <conditionalFormatting sqref="Q16">
    <cfRule type="cellIs" dxfId="8" priority="13" operator="equal">
      <formula>#REF!</formula>
    </cfRule>
  </conditionalFormatting>
  <conditionalFormatting sqref="Z29">
    <cfRule type="cellIs" dxfId="7" priority="4" operator="equal">
      <formula>"Extrema"</formula>
    </cfRule>
    <cfRule type="cellIs" dxfId="6" priority="5" operator="equal">
      <formula>"alta"</formula>
    </cfRule>
    <cfRule type="cellIs" dxfId="5" priority="6" operator="equal">
      <formula>"Moderada"</formula>
    </cfRule>
    <cfRule type="cellIs" dxfId="4" priority="7" operator="equal">
      <formula>"Baja"</formula>
    </cfRule>
  </conditionalFormatting>
  <conditionalFormatting sqref="Z29">
    <cfRule type="cellIs" dxfId="3" priority="8" operator="equal">
      <formula>#REF!</formula>
    </cfRule>
  </conditionalFormatting>
  <conditionalFormatting sqref="AS1:AS1048576">
    <cfRule type="cellIs" dxfId="2" priority="1" operator="equal">
      <formula>"Débil"</formula>
    </cfRule>
    <cfRule type="cellIs" dxfId="1" priority="2" operator="equal">
      <formula>"Moderado"</formula>
    </cfRule>
    <cfRule type="cellIs" dxfId="0" priority="3" operator="equal">
      <formula>"Fuerte"</formula>
    </cfRule>
  </conditionalFormatting>
  <dataValidations count="2">
    <dataValidation type="list" allowBlank="1" showInputMessage="1" showErrorMessage="1" errorTitle="Seleccione una de las opciones " error="_x000a_Seleccion uno de las opciones dadas, si no tiene claridad en la selección consulte la hoja criterios &quot;analisis del riesgo&quot; de este libro_x000a_" sqref="R16:R28 W16:W29 E21:H29 B21:D28">
      <formula1>#REF!</formula1>
    </dataValidation>
    <dataValidation type="list" allowBlank="1" showInputMessage="1" showErrorMessage="1" errorTitle="Seleccione una de las opciones" error="_x000a_Seleccion uno de las opciones dadas, si no tiene claridad en la selección consulte la hoja criterios &quot;analisis del riesgo&quot; de este libro" sqref="S16:T28 X16:X29">
      <formula1>#REF!</formula1>
    </dataValidation>
  </dataValidations>
  <pageMargins left="0.7" right="0.7" top="0.75" bottom="0.75" header="0.3" footer="0.3"/>
  <pageSetup orientation="portrait" r:id="rId1"/>
  <drawing r:id="rId2"/>
  <legacyDrawing r:id="rId3"/>
  <oleObjects>
    <mc:AlternateContent xmlns:mc="http://schemas.openxmlformats.org/markup-compatibility/2006">
      <mc:Choice Requires="x14">
        <oleObject progId="Word.Document.8" shapeId="6180" r:id="rId4">
          <objectPr defaultSize="0" r:id="rId5">
            <anchor moveWithCells="1">
              <from>
                <xdr:col>49</xdr:col>
                <xdr:colOff>0</xdr:colOff>
                <xdr:row>0</xdr:row>
                <xdr:rowOff>0</xdr:rowOff>
              </from>
              <to>
                <xdr:col>56</xdr:col>
                <xdr:colOff>228600</xdr:colOff>
                <xdr:row>0</xdr:row>
                <xdr:rowOff>142875</xdr:rowOff>
              </to>
            </anchor>
          </objectPr>
        </oleObject>
      </mc:Choice>
      <mc:Fallback>
        <oleObject progId="Word.Document.8" shapeId="6180" r:id="rId4"/>
      </mc:Fallback>
    </mc:AlternateContent>
  </oleObjects>
  <extLst>
    <ext xmlns:x14="http://schemas.microsoft.com/office/spreadsheetml/2009/9/main" uri="{CCE6A557-97BC-4b89-ADB6-D9C93CAAB3DF}">
      <x14:dataValidations xmlns:xm="http://schemas.microsoft.com/office/excel/2006/main" count="2">
        <x14:dataValidation type="list" allowBlank="1" showInputMessage="1" showErrorMessage="1" errorTitle="Seleccione una de las opciones" error="_x000a_Seleccion uno de las opciones dadas, si no tiene claridad en la selección consulte la hoja criterios &quot;analisis del riesgo&quot; de este libro">
          <x14:formula1>
            <xm:f>'Criterios analisis del riesgo'!$A$233:$A$237</xm:f>
          </x14:formula1>
          <xm:sqref>O17:O28</xm:sqref>
        </x14:dataValidation>
        <x14:dataValidation type="list" allowBlank="1" showInputMessage="1" showErrorMessage="1" errorTitle="Seleccione una de las opciones " error="_x000a_Seleccion uno de las opciones dadas, si no tiene claridad en la selección consulte la hoja criterios &quot;analisis del riesgo&quot; de este libro_x000a_">
          <x14:formula1>
            <xm:f>'Criterios analisis del riesgo'!$A$233:$A$237</xm:f>
          </x14:formula1>
          <xm:sqref>B16:H20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Criterios analisis del riesgo</vt:lpstr>
      <vt:lpstr>Mapa de riesgos v2</vt:lpstr>
      <vt:lpstr>Hoja1</vt:lpstr>
      <vt:lpstr>2do seguimiento 2019</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MAPI</dc:creator>
  <cp:lastModifiedBy>TuSoft</cp:lastModifiedBy>
  <cp:revision/>
  <dcterms:created xsi:type="dcterms:W3CDTF">2019-01-29T03:33:35Z</dcterms:created>
  <dcterms:modified xsi:type="dcterms:W3CDTF">2019-10-24T13:46:38Z</dcterms:modified>
</cp:coreProperties>
</file>